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CONTINUOUS" sheetId="1" r:id="rId1"/>
    <sheet name="VIVA" sheetId="2" r:id="rId2"/>
    <sheet name="Attainment" sheetId="3" r:id="rId3"/>
    <sheet name="PO Attainment" sheetId="4" r:id="rId4"/>
    <sheet name="PSO Attainment" sheetId="5" r:id="rId5"/>
    <sheet name="Rubrics" sheetId="6" r:id="rId6"/>
  </sheets>
  <definedNames>
    <definedName name="_xlnm.Print_Area" localSheetId="2">Attainment!$A$1:$N$51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0" i="4"/>
  <c r="P10"/>
  <c r="O10"/>
  <c r="N10"/>
  <c r="M10"/>
  <c r="L10"/>
  <c r="K10"/>
  <c r="J10"/>
  <c r="I10"/>
  <c r="H10"/>
  <c r="G10"/>
  <c r="F10"/>
  <c r="F22" i="3"/>
  <c r="K22" s="1"/>
  <c r="Q48" i="2"/>
  <c r="O48"/>
  <c r="N48"/>
  <c r="M48"/>
  <c r="L48"/>
  <c r="K48"/>
  <c r="Q47"/>
  <c r="O47"/>
  <c r="I50" i="3" s="1"/>
  <c r="N50" s="1"/>
  <c r="N47" i="2"/>
  <c r="M47"/>
  <c r="L47"/>
  <c r="K47"/>
  <c r="Q46"/>
  <c r="O46"/>
  <c r="N46"/>
  <c r="M46"/>
  <c r="G49" i="3" s="1"/>
  <c r="L49" s="1"/>
  <c r="L46" i="2"/>
  <c r="F49" i="3" s="1"/>
  <c r="K49" s="1"/>
  <c r="K46" i="2"/>
  <c r="E49" i="3" s="1"/>
  <c r="J49" s="1"/>
  <c r="Q45" i="2"/>
  <c r="O45"/>
  <c r="N45"/>
  <c r="M45"/>
  <c r="L45"/>
  <c r="K45"/>
  <c r="Q44"/>
  <c r="O44"/>
  <c r="N44"/>
  <c r="M44"/>
  <c r="G47" i="3" s="1"/>
  <c r="L47" s="1"/>
  <c r="L44" i="2"/>
  <c r="F47" i="3" s="1"/>
  <c r="K47" s="1"/>
  <c r="K44" i="2"/>
  <c r="Q43"/>
  <c r="O43"/>
  <c r="N43"/>
  <c r="M43"/>
  <c r="L43"/>
  <c r="K43"/>
  <c r="Q42"/>
  <c r="O42"/>
  <c r="N42"/>
  <c r="M42"/>
  <c r="L42"/>
  <c r="K42"/>
  <c r="Q41"/>
  <c r="O41"/>
  <c r="N41"/>
  <c r="M41"/>
  <c r="L41"/>
  <c r="K41"/>
  <c r="Q40"/>
  <c r="O40"/>
  <c r="N40"/>
  <c r="M40"/>
  <c r="L40"/>
  <c r="K40"/>
  <c r="Q39"/>
  <c r="O39"/>
  <c r="N39"/>
  <c r="M39"/>
  <c r="L39"/>
  <c r="K39"/>
  <c r="Q38"/>
  <c r="O38"/>
  <c r="N38"/>
  <c r="M38"/>
  <c r="G41" i="3" s="1"/>
  <c r="L41" s="1"/>
  <c r="L38" i="2"/>
  <c r="F41" i="3" s="1"/>
  <c r="K41" s="1"/>
  <c r="K38" i="2"/>
  <c r="E41" i="3" s="1"/>
  <c r="J41" s="1"/>
  <c r="Q37" i="2"/>
  <c r="O37"/>
  <c r="N37"/>
  <c r="M37"/>
  <c r="L37"/>
  <c r="K37"/>
  <c r="Q36"/>
  <c r="O36"/>
  <c r="N36"/>
  <c r="M36"/>
  <c r="L36"/>
  <c r="K36"/>
  <c r="Q35"/>
  <c r="O35"/>
  <c r="I38" i="3" s="1"/>
  <c r="N38" s="1"/>
  <c r="N35" i="2"/>
  <c r="M35"/>
  <c r="L35"/>
  <c r="K35"/>
  <c r="Q34"/>
  <c r="O34"/>
  <c r="N34"/>
  <c r="M34"/>
  <c r="G37" i="3" s="1"/>
  <c r="L37" s="1"/>
  <c r="L34" i="2"/>
  <c r="F37" i="3" s="1"/>
  <c r="K37" s="1"/>
  <c r="K34" i="2"/>
  <c r="E37" i="3" s="1"/>
  <c r="J37" s="1"/>
  <c r="Q33" i="2"/>
  <c r="O33"/>
  <c r="N33"/>
  <c r="M33"/>
  <c r="L33"/>
  <c r="K33"/>
  <c r="Q32"/>
  <c r="O32"/>
  <c r="N32"/>
  <c r="M32"/>
  <c r="G35" i="3" s="1"/>
  <c r="L35" s="1"/>
  <c r="L32" i="2"/>
  <c r="F35" i="3" s="1"/>
  <c r="K35" s="1"/>
  <c r="K32" i="2"/>
  <c r="Q31"/>
  <c r="O31"/>
  <c r="N31"/>
  <c r="M31"/>
  <c r="L31"/>
  <c r="K31"/>
  <c r="Q30"/>
  <c r="O30"/>
  <c r="N30"/>
  <c r="M30"/>
  <c r="L30"/>
  <c r="K30"/>
  <c r="Q29"/>
  <c r="O29"/>
  <c r="N29"/>
  <c r="M29"/>
  <c r="L29"/>
  <c r="K29"/>
  <c r="Q28"/>
  <c r="O28"/>
  <c r="N28"/>
  <c r="M28"/>
  <c r="L28"/>
  <c r="K28"/>
  <c r="Q27"/>
  <c r="O27"/>
  <c r="N27"/>
  <c r="M27"/>
  <c r="L27"/>
  <c r="K27"/>
  <c r="Q26"/>
  <c r="O26"/>
  <c r="N26"/>
  <c r="M26"/>
  <c r="G29" i="3" s="1"/>
  <c r="L29" s="1"/>
  <c r="L26" i="2"/>
  <c r="F29" i="3" s="1"/>
  <c r="K29" s="1"/>
  <c r="K26" i="2"/>
  <c r="E29" i="3" s="1"/>
  <c r="J29" s="1"/>
  <c r="Q25" i="2"/>
  <c r="O25"/>
  <c r="N25"/>
  <c r="M25"/>
  <c r="L25"/>
  <c r="K25"/>
  <c r="Q24"/>
  <c r="O24"/>
  <c r="N24"/>
  <c r="M24"/>
  <c r="L24"/>
  <c r="K24"/>
  <c r="Q23"/>
  <c r="O23"/>
  <c r="I26" i="3" s="1"/>
  <c r="N26" s="1"/>
  <c r="N23" i="2"/>
  <c r="M23"/>
  <c r="L23"/>
  <c r="K23"/>
  <c r="Q22"/>
  <c r="O22"/>
  <c r="N22"/>
  <c r="M22"/>
  <c r="G25" i="3" s="1"/>
  <c r="L25" s="1"/>
  <c r="L22" i="2"/>
  <c r="F25" i="3" s="1"/>
  <c r="K25" s="1"/>
  <c r="K22" i="2"/>
  <c r="E25" i="3" s="1"/>
  <c r="J25" s="1"/>
  <c r="Q21" i="2"/>
  <c r="O21"/>
  <c r="N21"/>
  <c r="M21"/>
  <c r="L21"/>
  <c r="K21"/>
  <c r="Q20"/>
  <c r="O20"/>
  <c r="N20"/>
  <c r="M20"/>
  <c r="G23" i="3" s="1"/>
  <c r="L23" s="1"/>
  <c r="L20" i="2"/>
  <c r="F23" i="3" s="1"/>
  <c r="K23" s="1"/>
  <c r="K20" i="2"/>
  <c r="Q19"/>
  <c r="O19"/>
  <c r="N19"/>
  <c r="M19"/>
  <c r="L19"/>
  <c r="K19"/>
  <c r="Q18"/>
  <c r="O18"/>
  <c r="N18"/>
  <c r="M18"/>
  <c r="L18"/>
  <c r="K18"/>
  <c r="Q17"/>
  <c r="O17"/>
  <c r="N17"/>
  <c r="M17"/>
  <c r="L17"/>
  <c r="K17"/>
  <c r="Q16"/>
  <c r="O16"/>
  <c r="N16"/>
  <c r="M16"/>
  <c r="L16"/>
  <c r="K16"/>
  <c r="Q15"/>
  <c r="O15"/>
  <c r="N15"/>
  <c r="M15"/>
  <c r="L15"/>
  <c r="K15"/>
  <c r="Q14"/>
  <c r="O14"/>
  <c r="N14"/>
  <c r="M14"/>
  <c r="G17" i="3" s="1"/>
  <c r="L17" s="1"/>
  <c r="L14" i="2"/>
  <c r="F17" i="3" s="1"/>
  <c r="K17" s="1"/>
  <c r="K14" i="2"/>
  <c r="E17" i="3" s="1"/>
  <c r="J17" s="1"/>
  <c r="Q13" i="2"/>
  <c r="O13"/>
  <c r="N13"/>
  <c r="M13"/>
  <c r="L13"/>
  <c r="K13"/>
  <c r="O10"/>
  <c r="N10"/>
  <c r="M10"/>
  <c r="L10"/>
  <c r="H49" i="3" s="1"/>
  <c r="M49" s="1"/>
  <c r="K10" i="2"/>
  <c r="E42" i="3" s="1"/>
  <c r="J42" s="1"/>
  <c r="U48" i="1"/>
  <c r="Q48"/>
  <c r="O48"/>
  <c r="I51" i="3" s="1"/>
  <c r="N51" s="1"/>
  <c r="N48" i="1"/>
  <c r="H51" i="3" s="1"/>
  <c r="M51" s="1"/>
  <c r="M48" i="1"/>
  <c r="G51" i="3" s="1"/>
  <c r="L51" s="1"/>
  <c r="L48" i="1"/>
  <c r="F51" i="3" s="1"/>
  <c r="K51" s="1"/>
  <c r="K48" i="1"/>
  <c r="E51" i="3" s="1"/>
  <c r="J51" s="1"/>
  <c r="U47" i="1"/>
  <c r="O47"/>
  <c r="N47"/>
  <c r="H50" i="3" s="1"/>
  <c r="M50" s="1"/>
  <c r="M47" i="1"/>
  <c r="G50" i="3" s="1"/>
  <c r="L50" s="1"/>
  <c r="L47" i="1"/>
  <c r="F50" i="3" s="1"/>
  <c r="K50" s="1"/>
  <c r="K47" i="1"/>
  <c r="Q47" s="1"/>
  <c r="U46"/>
  <c r="Q46"/>
  <c r="O46"/>
  <c r="N46"/>
  <c r="M46"/>
  <c r="L46"/>
  <c r="K46"/>
  <c r="U45"/>
  <c r="Q45"/>
  <c r="O45"/>
  <c r="I48" i="3" s="1"/>
  <c r="N48" s="1"/>
  <c r="N45" i="1"/>
  <c r="H48" i="3" s="1"/>
  <c r="M48" s="1"/>
  <c r="M45" i="1"/>
  <c r="G48" i="3" s="1"/>
  <c r="L48" s="1"/>
  <c r="L45" i="1"/>
  <c r="F48" i="3" s="1"/>
  <c r="K48" s="1"/>
  <c r="K45" i="1"/>
  <c r="E48" i="3" s="1"/>
  <c r="J48" s="1"/>
  <c r="U44" i="1"/>
  <c r="O44"/>
  <c r="I47" i="3" s="1"/>
  <c r="N47" s="1"/>
  <c r="N44" i="1"/>
  <c r="M44"/>
  <c r="L44"/>
  <c r="K44"/>
  <c r="Q44" s="1"/>
  <c r="U43"/>
  <c r="Q43"/>
  <c r="O43"/>
  <c r="I46" i="3" s="1"/>
  <c r="N46" s="1"/>
  <c r="N43" i="1"/>
  <c r="H46" i="3" s="1"/>
  <c r="M46" s="1"/>
  <c r="M43" i="1"/>
  <c r="G46" i="3" s="1"/>
  <c r="L46" s="1"/>
  <c r="L43" i="1"/>
  <c r="K43"/>
  <c r="U42"/>
  <c r="O42"/>
  <c r="N42"/>
  <c r="M42"/>
  <c r="G45" i="3" s="1"/>
  <c r="L45" s="1"/>
  <c r="L42" i="1"/>
  <c r="F45" i="3" s="1"/>
  <c r="K45" s="1"/>
  <c r="K42" i="1"/>
  <c r="E45" i="3" s="1"/>
  <c r="J45" s="1"/>
  <c r="U41" i="1"/>
  <c r="Q41"/>
  <c r="O41"/>
  <c r="I44" i="3" s="1"/>
  <c r="N44" s="1"/>
  <c r="N41" i="1"/>
  <c r="H44" i="3" s="1"/>
  <c r="M44" s="1"/>
  <c r="M41" i="1"/>
  <c r="G44" i="3" s="1"/>
  <c r="L44" s="1"/>
  <c r="L41" i="1"/>
  <c r="F44" i="3" s="1"/>
  <c r="K44" s="1"/>
  <c r="K41" i="1"/>
  <c r="E44" i="3" s="1"/>
  <c r="J44" s="1"/>
  <c r="U40" i="1"/>
  <c r="O40"/>
  <c r="I43" i="3" s="1"/>
  <c r="N43" s="1"/>
  <c r="N40" i="1"/>
  <c r="H43" i="3" s="1"/>
  <c r="M43" s="1"/>
  <c r="M40" i="1"/>
  <c r="G43" i="3" s="1"/>
  <c r="L43" s="1"/>
  <c r="L40" i="1"/>
  <c r="F43" i="3" s="1"/>
  <c r="K43" s="1"/>
  <c r="K40" i="1"/>
  <c r="Q40" s="1"/>
  <c r="U39"/>
  <c r="Q39"/>
  <c r="O39"/>
  <c r="N39"/>
  <c r="M39"/>
  <c r="L39"/>
  <c r="K39"/>
  <c r="U38"/>
  <c r="Q38"/>
  <c r="O38"/>
  <c r="I41" i="3" s="1"/>
  <c r="N41" s="1"/>
  <c r="N38" i="1"/>
  <c r="M38"/>
  <c r="L38"/>
  <c r="K38"/>
  <c r="U37"/>
  <c r="O37"/>
  <c r="I40" i="3" s="1"/>
  <c r="N40" s="1"/>
  <c r="N37" i="1"/>
  <c r="H40" i="3" s="1"/>
  <c r="M40" s="1"/>
  <c r="M37" i="1"/>
  <c r="G40" i="3" s="1"/>
  <c r="L40" s="1"/>
  <c r="L37" i="1"/>
  <c r="F40" i="3" s="1"/>
  <c r="K40" s="1"/>
  <c r="K37" i="1"/>
  <c r="Q37" s="1"/>
  <c r="U36"/>
  <c r="Q36"/>
  <c r="O36"/>
  <c r="I39" i="3" s="1"/>
  <c r="N39" s="1"/>
  <c r="N36" i="1"/>
  <c r="H39" i="3" s="1"/>
  <c r="M39" s="1"/>
  <c r="M36" i="1"/>
  <c r="G39" i="3" s="1"/>
  <c r="L39" s="1"/>
  <c r="L36" i="1"/>
  <c r="F39" i="3" s="1"/>
  <c r="K39" s="1"/>
  <c r="K36" i="1"/>
  <c r="E39" i="3" s="1"/>
  <c r="J39" s="1"/>
  <c r="U35" i="1"/>
  <c r="O35"/>
  <c r="N35"/>
  <c r="H38" i="3" s="1"/>
  <c r="M38" s="1"/>
  <c r="M35" i="1"/>
  <c r="G38" i="3" s="1"/>
  <c r="L38" s="1"/>
  <c r="L35" i="1"/>
  <c r="F38" i="3" s="1"/>
  <c r="K38" s="1"/>
  <c r="K35" i="1"/>
  <c r="Q35" s="1"/>
  <c r="U34"/>
  <c r="Q34"/>
  <c r="O34"/>
  <c r="N34"/>
  <c r="M34"/>
  <c r="L34"/>
  <c r="K34"/>
  <c r="U33"/>
  <c r="Q33"/>
  <c r="O33"/>
  <c r="I36" i="3" s="1"/>
  <c r="N36" s="1"/>
  <c r="N33" i="1"/>
  <c r="H36" i="3" s="1"/>
  <c r="M36" s="1"/>
  <c r="M33" i="1"/>
  <c r="G36" i="3" s="1"/>
  <c r="L36" s="1"/>
  <c r="L33" i="1"/>
  <c r="F36" i="3" s="1"/>
  <c r="K36" s="1"/>
  <c r="K33" i="1"/>
  <c r="E36" i="3" s="1"/>
  <c r="J36" s="1"/>
  <c r="U32" i="1"/>
  <c r="O32"/>
  <c r="I35" i="3" s="1"/>
  <c r="N35" s="1"/>
  <c r="N32" i="1"/>
  <c r="M32"/>
  <c r="L32"/>
  <c r="K32"/>
  <c r="Q32" s="1"/>
  <c r="U31"/>
  <c r="Q31"/>
  <c r="O31"/>
  <c r="I34" i="3" s="1"/>
  <c r="N34" s="1"/>
  <c r="N31" i="1"/>
  <c r="H34" i="3" s="1"/>
  <c r="M34" s="1"/>
  <c r="M31" i="1"/>
  <c r="G34" i="3" s="1"/>
  <c r="L34" s="1"/>
  <c r="L31" i="1"/>
  <c r="K31"/>
  <c r="U30"/>
  <c r="O30"/>
  <c r="N30"/>
  <c r="M30"/>
  <c r="G33" i="3" s="1"/>
  <c r="L33" s="1"/>
  <c r="L30" i="1"/>
  <c r="F33" i="3" s="1"/>
  <c r="K33" s="1"/>
  <c r="K30" i="1"/>
  <c r="E33" i="3" s="1"/>
  <c r="J33" s="1"/>
  <c r="U29" i="1"/>
  <c r="Q29"/>
  <c r="O29"/>
  <c r="I32" i="3" s="1"/>
  <c r="N32" s="1"/>
  <c r="N29" i="1"/>
  <c r="H32" i="3" s="1"/>
  <c r="M32" s="1"/>
  <c r="M29" i="1"/>
  <c r="G32" i="3" s="1"/>
  <c r="L32" s="1"/>
  <c r="L29" i="1"/>
  <c r="F32" i="3" s="1"/>
  <c r="K32" s="1"/>
  <c r="K29" i="1"/>
  <c r="E32" i="3" s="1"/>
  <c r="J32" s="1"/>
  <c r="U28" i="1"/>
  <c r="O28"/>
  <c r="I31" i="3" s="1"/>
  <c r="N31" s="1"/>
  <c r="N28" i="1"/>
  <c r="H31" i="3" s="1"/>
  <c r="M31" s="1"/>
  <c r="M28" i="1"/>
  <c r="G31" i="3" s="1"/>
  <c r="L31" s="1"/>
  <c r="L28" i="1"/>
  <c r="F31" i="3" s="1"/>
  <c r="K31" s="1"/>
  <c r="K28" i="1"/>
  <c r="Q28" s="1"/>
  <c r="U27"/>
  <c r="Q27"/>
  <c r="O27"/>
  <c r="N27"/>
  <c r="M27"/>
  <c r="L27"/>
  <c r="K27"/>
  <c r="U26"/>
  <c r="Q26"/>
  <c r="O26"/>
  <c r="I29" i="3" s="1"/>
  <c r="N29" s="1"/>
  <c r="N26" i="1"/>
  <c r="M26"/>
  <c r="L26"/>
  <c r="K26"/>
  <c r="U25"/>
  <c r="O25"/>
  <c r="I28" i="3" s="1"/>
  <c r="N28" s="1"/>
  <c r="N25" i="1"/>
  <c r="H28" i="3" s="1"/>
  <c r="M28" s="1"/>
  <c r="M25" i="1"/>
  <c r="G28" i="3" s="1"/>
  <c r="L28" s="1"/>
  <c r="L25" i="1"/>
  <c r="F28" i="3" s="1"/>
  <c r="K28" s="1"/>
  <c r="K25" i="1"/>
  <c r="Q25" s="1"/>
  <c r="U24"/>
  <c r="Q24"/>
  <c r="O24"/>
  <c r="I27" i="3" s="1"/>
  <c r="N27" s="1"/>
  <c r="N24" i="1"/>
  <c r="H27" i="3" s="1"/>
  <c r="M27" s="1"/>
  <c r="M24" i="1"/>
  <c r="G27" i="3" s="1"/>
  <c r="L27" s="1"/>
  <c r="L24" i="1"/>
  <c r="F27" i="3" s="1"/>
  <c r="K27" s="1"/>
  <c r="K24" i="1"/>
  <c r="E27" i="3" s="1"/>
  <c r="J27" s="1"/>
  <c r="U23" i="1"/>
  <c r="O23"/>
  <c r="N23"/>
  <c r="H26" i="3" s="1"/>
  <c r="M26" s="1"/>
  <c r="M23" i="1"/>
  <c r="G26" i="3" s="1"/>
  <c r="L26" s="1"/>
  <c r="L23" i="1"/>
  <c r="F26" i="3" s="1"/>
  <c r="K26" s="1"/>
  <c r="K23" i="1"/>
  <c r="Q23" s="1"/>
  <c r="U22"/>
  <c r="Q22"/>
  <c r="O22"/>
  <c r="N22"/>
  <c r="M22"/>
  <c r="L22"/>
  <c r="K22"/>
  <c r="U21"/>
  <c r="Q21"/>
  <c r="O21"/>
  <c r="I24" i="3" s="1"/>
  <c r="N24" s="1"/>
  <c r="N21" i="1"/>
  <c r="H24" i="3" s="1"/>
  <c r="M24" s="1"/>
  <c r="M21" i="1"/>
  <c r="G24" i="3" s="1"/>
  <c r="L24" s="1"/>
  <c r="L21" i="1"/>
  <c r="K21"/>
  <c r="E24" i="3" s="1"/>
  <c r="J24" s="1"/>
  <c r="U20" i="1"/>
  <c r="O20"/>
  <c r="I23" i="3" s="1"/>
  <c r="N23" s="1"/>
  <c r="N20" i="1"/>
  <c r="M20"/>
  <c r="L20"/>
  <c r="K20"/>
  <c r="Q20" s="1"/>
  <c r="U19"/>
  <c r="Q19"/>
  <c r="O19"/>
  <c r="I22" i="3" s="1"/>
  <c r="N22" s="1"/>
  <c r="N19" i="1"/>
  <c r="H22" i="3" s="1"/>
  <c r="M22" s="1"/>
  <c r="M19" i="1"/>
  <c r="G22" i="3" s="1"/>
  <c r="L22" s="1"/>
  <c r="L19" i="1"/>
  <c r="K19"/>
  <c r="U18"/>
  <c r="O18"/>
  <c r="N18"/>
  <c r="M18"/>
  <c r="G21" i="3" s="1"/>
  <c r="L21" s="1"/>
  <c r="L18" i="1"/>
  <c r="F21" i="3" s="1"/>
  <c r="K21" s="1"/>
  <c r="K18" i="1"/>
  <c r="E21" i="3" s="1"/>
  <c r="J21" s="1"/>
  <c r="U17" i="1"/>
  <c r="Q17"/>
  <c r="O17"/>
  <c r="I20" i="3" s="1"/>
  <c r="N20" s="1"/>
  <c r="N17" i="1"/>
  <c r="H20" i="3" s="1"/>
  <c r="M20" s="1"/>
  <c r="M17" i="1"/>
  <c r="G20" i="3" s="1"/>
  <c r="L20" s="1"/>
  <c r="L17" i="1"/>
  <c r="F20" i="3" s="1"/>
  <c r="K20" s="1"/>
  <c r="K17" i="1"/>
  <c r="E20" i="3" s="1"/>
  <c r="J20" s="1"/>
  <c r="U16" i="1"/>
  <c r="O16"/>
  <c r="I19" i="3" s="1"/>
  <c r="N19" s="1"/>
  <c r="N16" i="1"/>
  <c r="H19" i="3" s="1"/>
  <c r="M19" s="1"/>
  <c r="M16" i="1"/>
  <c r="G19" i="3" s="1"/>
  <c r="L19" s="1"/>
  <c r="L16" i="1"/>
  <c r="F19" i="3" s="1"/>
  <c r="K19" s="1"/>
  <c r="K16" i="1"/>
  <c r="Q16" s="1"/>
  <c r="U15"/>
  <c r="Q15"/>
  <c r="O15"/>
  <c r="N15"/>
  <c r="M15"/>
  <c r="L15"/>
  <c r="K15"/>
  <c r="U14"/>
  <c r="Q14"/>
  <c r="O14"/>
  <c r="I17" i="3" s="1"/>
  <c r="N17" s="1"/>
  <c r="N14" i="1"/>
  <c r="M14"/>
  <c r="L14"/>
  <c r="K14"/>
  <c r="U13"/>
  <c r="O13"/>
  <c r="I16" i="3" s="1"/>
  <c r="N16" s="1"/>
  <c r="N13" i="1"/>
  <c r="H16" i="3" s="1"/>
  <c r="M16" s="1"/>
  <c r="M13" i="1"/>
  <c r="G16" i="3" s="1"/>
  <c r="L16" s="1"/>
  <c r="L13" i="1"/>
  <c r="F16" i="3" s="1"/>
  <c r="K16" s="1"/>
  <c r="K13" i="1"/>
  <c r="Q13" s="1"/>
  <c r="O10"/>
  <c r="N10"/>
  <c r="M10"/>
  <c r="L10"/>
  <c r="I45" i="3" s="1"/>
  <c r="N45" s="1"/>
  <c r="K10" i="1"/>
  <c r="H23" i="3" l="1"/>
  <c r="M23" s="1"/>
  <c r="H35"/>
  <c r="M35" s="1"/>
  <c r="H41"/>
  <c r="M41" s="1"/>
  <c r="F46"/>
  <c r="K46" s="1"/>
  <c r="E16"/>
  <c r="J16" s="1"/>
  <c r="I18"/>
  <c r="N18" s="1"/>
  <c r="E22"/>
  <c r="J22" s="1"/>
  <c r="I30"/>
  <c r="N30" s="1"/>
  <c r="E40"/>
  <c r="J40" s="1"/>
  <c r="I42"/>
  <c r="N42" s="1"/>
  <c r="E46"/>
  <c r="J46" s="1"/>
  <c r="H18"/>
  <c r="M18" s="1"/>
  <c r="H30"/>
  <c r="M30" s="1"/>
  <c r="H42"/>
  <c r="M42" s="1"/>
  <c r="F24"/>
  <c r="K24" s="1"/>
  <c r="E28"/>
  <c r="J28" s="1"/>
  <c r="H17"/>
  <c r="M17" s="1"/>
  <c r="H29"/>
  <c r="M29" s="1"/>
  <c r="F34"/>
  <c r="K34" s="1"/>
  <c r="H47"/>
  <c r="M47" s="1"/>
  <c r="E34"/>
  <c r="J34" s="1"/>
  <c r="G18"/>
  <c r="L18" s="1"/>
  <c r="E23"/>
  <c r="J23" s="1"/>
  <c r="I25"/>
  <c r="N25" s="1"/>
  <c r="G30"/>
  <c r="L30" s="1"/>
  <c r="E35"/>
  <c r="J35" s="1"/>
  <c r="I37"/>
  <c r="N37" s="1"/>
  <c r="G42"/>
  <c r="L42" s="1"/>
  <c r="E47"/>
  <c r="J47" s="1"/>
  <c r="I49"/>
  <c r="N49" s="1"/>
  <c r="F18"/>
  <c r="K18" s="1"/>
  <c r="H25"/>
  <c r="M25" s="1"/>
  <c r="F30"/>
  <c r="K30" s="1"/>
  <c r="H37"/>
  <c r="M37" s="1"/>
  <c r="F42"/>
  <c r="K42" s="1"/>
  <c r="H21"/>
  <c r="M21" s="1"/>
  <c r="H33"/>
  <c r="M33" s="1"/>
  <c r="H45"/>
  <c r="M45" s="1"/>
  <c r="Q18" i="1"/>
  <c r="Q30"/>
  <c r="Q42"/>
  <c r="E26" i="3"/>
  <c r="J26" s="1"/>
  <c r="E38"/>
  <c r="J38" s="1"/>
  <c r="E50"/>
  <c r="J50" s="1"/>
  <c r="E18"/>
  <c r="J18" s="1"/>
  <c r="E30"/>
  <c r="J30" s="1"/>
  <c r="E19"/>
  <c r="J19" s="1"/>
  <c r="I21"/>
  <c r="N21" s="1"/>
  <c r="E31"/>
  <c r="J31" s="1"/>
  <c r="I33"/>
  <c r="N33" s="1"/>
  <c r="E43"/>
  <c r="J43" s="1"/>
  <c r="M13" l="1"/>
  <c r="N13"/>
  <c r="K13"/>
  <c r="L13"/>
  <c r="J13"/>
  <c r="J9" l="1"/>
  <c r="K9"/>
  <c r="B10" i="4"/>
  <c r="D10" s="1"/>
  <c r="H8" l="1"/>
  <c r="I8"/>
  <c r="L8"/>
  <c r="M8"/>
  <c r="N8"/>
  <c r="J8"/>
  <c r="D10" i="5"/>
  <c r="K8" i="4"/>
  <c r="O8"/>
  <c r="P8"/>
  <c r="G8"/>
  <c r="Q8"/>
  <c r="F8"/>
  <c r="F8" i="5" l="1"/>
  <c r="G8"/>
  <c r="H8"/>
</calcChain>
</file>

<file path=xl/sharedStrings.xml><?xml version="1.0" encoding="utf-8"?>
<sst xmlns="http://schemas.openxmlformats.org/spreadsheetml/2006/main" count="177" uniqueCount="120">
  <si>
    <t>Continuous Evaluation</t>
  </si>
  <si>
    <t>Automatically Calculated</t>
  </si>
  <si>
    <t>Course Outcome</t>
  </si>
  <si>
    <t>CO1</t>
  </si>
  <si>
    <t>CO2</t>
  </si>
  <si>
    <t>CO3</t>
  </si>
  <si>
    <t>CO4</t>
  </si>
  <si>
    <t>CO5</t>
  </si>
  <si>
    <t>Maximum Marks</t>
  </si>
  <si>
    <t>Question No</t>
  </si>
  <si>
    <t>a</t>
  </si>
  <si>
    <t>b</t>
  </si>
  <si>
    <t>c</t>
  </si>
  <si>
    <t>SUM</t>
  </si>
  <si>
    <t>Grade</t>
  </si>
  <si>
    <t>MEGHA BARIK</t>
  </si>
  <si>
    <t>SAISATYAM  SHASANY</t>
  </si>
  <si>
    <t>MADHUSUDAN MISHRA</t>
  </si>
  <si>
    <t>SUMIT PANIGRAHI</t>
  </si>
  <si>
    <t>AVILASH PATEL</t>
  </si>
  <si>
    <t>ADITYA MANGARAJ</t>
  </si>
  <si>
    <t>MANINDRA KUMAR SAHOO</t>
  </si>
  <si>
    <t>SIBANANDA PATHY</t>
  </si>
  <si>
    <t>DEBIPRASAD SAHOO</t>
  </si>
  <si>
    <t>PRADOSH KUMAR PRADHAN</t>
  </si>
  <si>
    <t>KULDEEP JENA</t>
  </si>
  <si>
    <t>ADITI JALAN</t>
  </si>
  <si>
    <t>SURYA NARAYAN DAS</t>
  </si>
  <si>
    <t>BAIBHABA KUMAR PANDA</t>
  </si>
  <si>
    <t>ABHISEK SATAPATHY</t>
  </si>
  <si>
    <t>PRITISH ACHARYA</t>
  </si>
  <si>
    <t>PRAMIT ROUTRAY</t>
  </si>
  <si>
    <t>ABHISHEK SAMANTARAY</t>
  </si>
  <si>
    <t>SHAIKH GOLAM TABREZ</t>
  </si>
  <si>
    <t>RAHUL KRISHNA NANDA</t>
  </si>
  <si>
    <t>ADITYA SINGH RAI</t>
  </si>
  <si>
    <t>SUSHREE SUCHISMITA MOHANTY</t>
  </si>
  <si>
    <t>SANTOSH KUMAR NAYAK</t>
  </si>
  <si>
    <t>SAMRIT KRUSHAN</t>
  </si>
  <si>
    <t>DEVIPRASAD PANI</t>
  </si>
  <si>
    <t>AMLAN ACHARYA</t>
  </si>
  <si>
    <t>RAKESH KUMAR SAHOO</t>
  </si>
  <si>
    <t>TAMANNA NANDI</t>
  </si>
  <si>
    <t>CHIRAG ROSHAN CHAND</t>
  </si>
  <si>
    <t>RUDRAPRATAP BISWAJIT SWAIN</t>
  </si>
  <si>
    <t>DEBADEEPTA SAHOO</t>
  </si>
  <si>
    <t>UMESH CHANDRA MAHANTA</t>
  </si>
  <si>
    <t>ROHAN TRIPATHY</t>
  </si>
  <si>
    <t>JAGABANDHU SAHU</t>
  </si>
  <si>
    <t>BHABANISHANKAR MEHER</t>
  </si>
  <si>
    <t>JYOTISHREE PANIGRAHI</t>
  </si>
  <si>
    <t>END TERM EXAMINATION</t>
  </si>
  <si>
    <t>These cells are automatically calculated</t>
  </si>
  <si>
    <t>Course Outcomes</t>
  </si>
  <si>
    <t>Viva/Test/Quiz</t>
  </si>
  <si>
    <t>Program</t>
  </si>
  <si>
    <t>Subject</t>
  </si>
  <si>
    <t>Semester</t>
  </si>
  <si>
    <t>Branch</t>
  </si>
  <si>
    <t>AY</t>
  </si>
  <si>
    <t>0-3 scale</t>
  </si>
  <si>
    <t>%</t>
  </si>
  <si>
    <t xml:space="preserve">Final Attainment </t>
  </si>
  <si>
    <t>Define Attainment Levels</t>
  </si>
  <si>
    <t>Levels</t>
  </si>
  <si>
    <t>Average attainment of Course Outcomes --&gt;</t>
  </si>
  <si>
    <t>Percentage Attainment</t>
  </si>
  <si>
    <t>Attainment in (0-3) scale</t>
  </si>
  <si>
    <t>STEP-1</t>
  </si>
  <si>
    <t>STEP-2</t>
  </si>
  <si>
    <t>STEP-3</t>
  </si>
  <si>
    <t xml:space="preserve">If there is no mapping, 0 should be replaced by - </t>
  </si>
  <si>
    <t>PO Attainment</t>
  </si>
  <si>
    <t>Direct</t>
  </si>
  <si>
    <t>Indirect</t>
  </si>
  <si>
    <t>CO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</si>
  <si>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</si>
  <si>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</si>
  <si>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</si>
  <si>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</si>
  <si>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</si>
  <si>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</si>
  <si>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</si>
  <si>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</si>
  <si>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</si>
  <si>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</si>
  <si>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</si>
  <si>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</si>
  <si>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CAM Row</t>
  </si>
  <si>
    <t>CO-PO Mapping</t>
  </si>
  <si>
    <t>Mapping</t>
  </si>
  <si>
    <t>Course courses generally have 3 mapping with PSO. Others are 0 or 1 or 2.</t>
  </si>
  <si>
    <t>PSO Attainment</t>
  </si>
  <si>
    <t>PSO1</t>
  </si>
  <si>
    <t>PSO2</t>
  </si>
  <si>
    <t>PSO3</t>
  </si>
  <si>
    <t>CO Attainment</t>
  </si>
  <si>
    <t>PSO Mapping</t>
  </si>
  <si>
    <t>CO-PSO Mapping</t>
  </si>
  <si>
    <t>Evaluation</t>
  </si>
  <si>
    <t>Marks</t>
  </si>
  <si>
    <t>For every experiment evaluation is to be done with respect to corresponding Course Outcomes</t>
  </si>
  <si>
    <t>End Evaluation</t>
  </si>
  <si>
    <t>Questions of Viva/Quiz/Test needs to cover the corresponding COs</t>
  </si>
  <si>
    <t>Attainment of Program Outcomes</t>
  </si>
  <si>
    <t>The questions asked during continuous evalution and end evaluation should encompass all the Program Outcomes addressed by this laboratory course</t>
  </si>
  <si>
    <t>Attainment of Program Specific Outcomes</t>
  </si>
  <si>
    <t>The questions asked during continuous evalution and end evaluation should encompass all the Program Specific Outcomes addressed by this laboratory course</t>
  </si>
  <si>
    <t>Actual Marks</t>
  </si>
  <si>
    <t>Actual Total marks for reference</t>
  </si>
  <si>
    <t>Actual Marks for Viva/Test/Quiz</t>
  </si>
  <si>
    <t>Define attainment levels</t>
  </si>
  <si>
    <t>The Direct Attainment of CO is automatically copied, else enter the value in B10</t>
  </si>
  <si>
    <t>Enter the Indirect Attainment of CO in C10 (This is obtained from survey on COs at the end of semester)</t>
  </si>
  <si>
    <t>Change the CO-PO mapping referring to syllabus</t>
  </si>
  <si>
    <t>STEP-4</t>
  </si>
  <si>
    <t>Change the Program Articulation Matrix (PAM) row referring to syllabus. This is the average mapping of COs</t>
  </si>
  <si>
    <t>STEP-5</t>
  </si>
  <si>
    <t>The final CO attainment value is automaticlly copied, else, enter the value of CO attainment in D10</t>
  </si>
  <si>
    <t>Change the CO-PSO mapping for the course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</si>
</sst>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.5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A9D18E"/>
        <bgColor rgb="FFC3D69B"/>
      </patternFill>
    </fill>
    <fill>
      <patternFill patternType="solid">
        <fgColor rgb="FFBFBFBF"/>
        <bgColor rgb="FFC3D69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D966"/>
        <bgColor rgb="FFFFFF99"/>
      </patternFill>
    </fill>
    <fill>
      <patternFill patternType="solid">
        <fgColor rgb="FFC3D69B"/>
        <bgColor rgb="FFA9D18E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Border="1"/>
    <xf numFmtId="2" fontId="1" fillId="4" borderId="2" xfId="0" applyNumberFormat="1" applyFont="1" applyFill="1" applyBorder="1"/>
    <xf numFmtId="2" fontId="1" fillId="6" borderId="2" xfId="0" applyNumberFormat="1" applyFont="1" applyFill="1" applyBorder="1"/>
    <xf numFmtId="2" fontId="0" fillId="0" borderId="2" xfId="0" applyNumberFormat="1" applyBorder="1"/>
    <xf numFmtId="2" fontId="0" fillId="0" borderId="0" xfId="0" applyNumberFormat="1"/>
    <xf numFmtId="0" fontId="5" fillId="4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" fillId="7" borderId="2" xfId="0" applyFont="1" applyFill="1" applyBorder="1"/>
    <xf numFmtId="0" fontId="1" fillId="7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0" borderId="2" xfId="0" applyFont="1" applyBorder="1"/>
    <xf numFmtId="2" fontId="1" fillId="2" borderId="2" xfId="0" applyNumberFormat="1" applyFont="1" applyFill="1" applyBorder="1"/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3D69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U48"/>
  <sheetViews>
    <sheetView tabSelected="1" workbookViewId="0">
      <selection activeCell="B7" sqref="B7"/>
    </sheetView>
  </sheetViews>
  <sheetFormatPr defaultColWidth="8.5546875" defaultRowHeight="14.4"/>
  <cols>
    <col min="3" max="3" width="3" customWidth="1"/>
    <col min="4" max="4" width="11" customWidth="1"/>
    <col min="5" max="5" width="24" customWidth="1"/>
    <col min="6" max="6" width="4.5546875" customWidth="1"/>
    <col min="7" max="7" width="5.5546875" customWidth="1"/>
    <col min="8" max="8" width="5.88671875" customWidth="1"/>
    <col min="9" max="9" width="4.5546875" customWidth="1"/>
    <col min="10" max="10" width="4.88671875" customWidth="1"/>
    <col min="17" max="17" width="9.109375" customWidth="1"/>
    <col min="18" max="18" width="11.109375" customWidth="1"/>
    <col min="20" max="20" width="19.44140625" customWidth="1"/>
  </cols>
  <sheetData>
    <row r="2" spans="3:21">
      <c r="F2" s="32" t="s">
        <v>0</v>
      </c>
      <c r="G2" s="32"/>
      <c r="H2" s="32"/>
      <c r="I2" s="32"/>
      <c r="J2" s="32"/>
    </row>
    <row r="8" spans="3:21">
      <c r="K8" s="33" t="s">
        <v>1</v>
      </c>
      <c r="L8" s="33"/>
      <c r="M8" s="33"/>
      <c r="N8" s="33"/>
      <c r="O8" s="33"/>
    </row>
    <row r="9" spans="3:21">
      <c r="E9" s="2" t="s">
        <v>2</v>
      </c>
      <c r="F9" s="3" t="s">
        <v>3</v>
      </c>
      <c r="G9" s="3" t="s">
        <v>4</v>
      </c>
      <c r="H9" s="3" t="s">
        <v>5</v>
      </c>
      <c r="I9" s="3" t="s">
        <v>6</v>
      </c>
      <c r="J9" s="3" t="s">
        <v>7</v>
      </c>
      <c r="K9" s="4" t="s">
        <v>3</v>
      </c>
      <c r="L9" s="4" t="s">
        <v>4</v>
      </c>
      <c r="M9" s="4" t="s">
        <v>5</v>
      </c>
      <c r="N9" s="4" t="s">
        <v>6</v>
      </c>
      <c r="O9" s="4" t="s">
        <v>7</v>
      </c>
    </row>
    <row r="10" spans="3:21">
      <c r="E10" s="2" t="s">
        <v>8</v>
      </c>
      <c r="F10" s="3">
        <v>16</v>
      </c>
      <c r="G10" s="3">
        <v>16</v>
      </c>
      <c r="H10" s="3">
        <v>16</v>
      </c>
      <c r="I10" s="3">
        <v>16</v>
      </c>
      <c r="J10" s="3">
        <v>16</v>
      </c>
      <c r="K10" s="4">
        <f>F10</f>
        <v>16</v>
      </c>
      <c r="L10" s="4">
        <f>G10</f>
        <v>16</v>
      </c>
      <c r="M10" s="4">
        <f>H10</f>
        <v>16</v>
      </c>
      <c r="N10" s="4">
        <f>I10</f>
        <v>16</v>
      </c>
      <c r="O10" s="4">
        <f>J10</f>
        <v>16</v>
      </c>
    </row>
    <row r="11" spans="3:21">
      <c r="C11" s="5"/>
      <c r="D11" s="6"/>
      <c r="E11" s="5" t="s">
        <v>9</v>
      </c>
      <c r="F11" s="3">
        <v>1</v>
      </c>
      <c r="G11" s="3"/>
      <c r="H11" s="3"/>
      <c r="I11" s="3">
        <v>2</v>
      </c>
      <c r="J11" s="3">
        <v>3</v>
      </c>
      <c r="K11" s="7"/>
      <c r="L11" s="7"/>
      <c r="M11" s="7"/>
      <c r="N11" s="7"/>
      <c r="O11" s="7"/>
    </row>
    <row r="12" spans="3:21" ht="42" customHeight="1">
      <c r="C12" s="5"/>
      <c r="D12" s="6"/>
      <c r="E12" s="5"/>
      <c r="F12" s="3" t="s">
        <v>10</v>
      </c>
      <c r="G12" s="3" t="s">
        <v>11</v>
      </c>
      <c r="H12" s="3" t="s">
        <v>12</v>
      </c>
      <c r="I12" s="3"/>
      <c r="J12" s="3"/>
      <c r="K12" s="7"/>
      <c r="L12" s="7"/>
      <c r="M12" s="7"/>
      <c r="N12" s="7"/>
      <c r="O12" s="7"/>
      <c r="Q12" s="5" t="s">
        <v>13</v>
      </c>
      <c r="R12" s="31" t="s">
        <v>108</v>
      </c>
      <c r="T12" s="31" t="s">
        <v>109</v>
      </c>
      <c r="U12" s="9" t="s">
        <v>14</v>
      </c>
    </row>
    <row r="13" spans="3:21">
      <c r="C13" s="10">
        <v>1</v>
      </c>
      <c r="D13" s="11"/>
      <c r="E13" s="12"/>
      <c r="F13" s="3">
        <v>15</v>
      </c>
      <c r="G13" s="3">
        <v>15</v>
      </c>
      <c r="H13" s="3">
        <v>15</v>
      </c>
      <c r="I13" s="3">
        <v>15</v>
      </c>
      <c r="J13" s="3">
        <v>15</v>
      </c>
      <c r="K13" s="13">
        <f t="shared" ref="K13:K48" si="0">F13</f>
        <v>15</v>
      </c>
      <c r="L13" s="13">
        <f t="shared" ref="L13:L48" si="1">G13</f>
        <v>15</v>
      </c>
      <c r="M13" s="13">
        <f t="shared" ref="M13:M48" si="2">H13</f>
        <v>15</v>
      </c>
      <c r="N13" s="13">
        <f t="shared" ref="N13:N48" si="3">I13</f>
        <v>15</v>
      </c>
      <c r="O13" s="13">
        <f t="shared" ref="O13:O48" si="4">J13</f>
        <v>15</v>
      </c>
      <c r="Q13" s="5">
        <f t="shared" ref="Q13:Q48" si="5">SUM(K13:O13)</f>
        <v>75</v>
      </c>
      <c r="R13" s="5">
        <v>75</v>
      </c>
      <c r="T13" s="14">
        <v>92</v>
      </c>
      <c r="U13" s="14" t="str">
        <f t="shared" ref="U13:U48" si="6">IF(T13&gt;=90,"O",IF(T13&gt;=80,"A+",IF(T13&gt;=70,"A",IF(T13&gt;=60,"B+",IF(T13&gt;=50,"B",IF(T13="","AB","F"))))))</f>
        <v>O</v>
      </c>
    </row>
    <row r="14" spans="3:21">
      <c r="C14" s="10">
        <v>2</v>
      </c>
      <c r="D14" s="11"/>
      <c r="E14" s="12"/>
      <c r="F14" s="3">
        <v>15</v>
      </c>
      <c r="G14" s="3">
        <v>15</v>
      </c>
      <c r="H14" s="3">
        <v>15</v>
      </c>
      <c r="I14" s="3">
        <v>15</v>
      </c>
      <c r="J14" s="3">
        <v>15</v>
      </c>
      <c r="K14" s="13">
        <f t="shared" si="0"/>
        <v>15</v>
      </c>
      <c r="L14" s="13">
        <f t="shared" si="1"/>
        <v>15</v>
      </c>
      <c r="M14" s="13">
        <f t="shared" si="2"/>
        <v>15</v>
      </c>
      <c r="N14" s="13">
        <f t="shared" si="3"/>
        <v>15</v>
      </c>
      <c r="O14" s="13">
        <f t="shared" si="4"/>
        <v>15</v>
      </c>
      <c r="Q14" s="5">
        <f t="shared" si="5"/>
        <v>75</v>
      </c>
      <c r="R14" s="5">
        <v>75</v>
      </c>
      <c r="T14" s="14">
        <v>85</v>
      </c>
      <c r="U14" s="14" t="str">
        <f t="shared" si="6"/>
        <v>A+</v>
      </c>
    </row>
    <row r="15" spans="3:21">
      <c r="C15" s="10">
        <v>3</v>
      </c>
      <c r="D15" s="11"/>
      <c r="E15" s="12"/>
      <c r="F15" s="3">
        <v>15</v>
      </c>
      <c r="G15" s="3">
        <v>15</v>
      </c>
      <c r="H15" s="3">
        <v>15</v>
      </c>
      <c r="I15" s="3">
        <v>15</v>
      </c>
      <c r="J15" s="3">
        <v>15</v>
      </c>
      <c r="K15" s="13">
        <f t="shared" si="0"/>
        <v>15</v>
      </c>
      <c r="L15" s="13">
        <f t="shared" si="1"/>
        <v>15</v>
      </c>
      <c r="M15" s="13">
        <f t="shared" si="2"/>
        <v>15</v>
      </c>
      <c r="N15" s="13">
        <f t="shared" si="3"/>
        <v>15</v>
      </c>
      <c r="O15" s="13">
        <f t="shared" si="4"/>
        <v>15</v>
      </c>
      <c r="Q15" s="5">
        <f t="shared" si="5"/>
        <v>75</v>
      </c>
      <c r="R15" s="5">
        <v>75</v>
      </c>
      <c r="T15" s="14">
        <v>75</v>
      </c>
      <c r="U15" s="14" t="str">
        <f t="shared" si="6"/>
        <v>A</v>
      </c>
    </row>
    <row r="16" spans="3:21">
      <c r="C16" s="10">
        <v>4</v>
      </c>
      <c r="D16" s="11"/>
      <c r="E16" s="12"/>
      <c r="F16" s="3">
        <v>15</v>
      </c>
      <c r="G16" s="3">
        <v>15</v>
      </c>
      <c r="H16" s="3">
        <v>15</v>
      </c>
      <c r="I16" s="3">
        <v>15</v>
      </c>
      <c r="J16" s="3">
        <v>15</v>
      </c>
      <c r="K16" s="13">
        <f t="shared" si="0"/>
        <v>15</v>
      </c>
      <c r="L16" s="13">
        <f t="shared" si="1"/>
        <v>15</v>
      </c>
      <c r="M16" s="13">
        <f t="shared" si="2"/>
        <v>15</v>
      </c>
      <c r="N16" s="13">
        <f t="shared" si="3"/>
        <v>15</v>
      </c>
      <c r="O16" s="13">
        <f t="shared" si="4"/>
        <v>15</v>
      </c>
      <c r="Q16" s="5">
        <f t="shared" si="5"/>
        <v>75</v>
      </c>
      <c r="R16" s="5">
        <v>75</v>
      </c>
      <c r="T16" s="14">
        <v>75</v>
      </c>
      <c r="U16" s="14" t="str">
        <f t="shared" si="6"/>
        <v>A</v>
      </c>
    </row>
    <row r="17" spans="3:21">
      <c r="C17" s="10">
        <v>5</v>
      </c>
      <c r="D17" s="11"/>
      <c r="E17" s="12"/>
      <c r="F17" s="3">
        <v>15</v>
      </c>
      <c r="G17" s="3">
        <v>15</v>
      </c>
      <c r="H17" s="3">
        <v>15</v>
      </c>
      <c r="I17" s="3">
        <v>15</v>
      </c>
      <c r="J17" s="3">
        <v>15</v>
      </c>
      <c r="K17" s="13">
        <f t="shared" si="0"/>
        <v>15</v>
      </c>
      <c r="L17" s="13">
        <f t="shared" si="1"/>
        <v>15</v>
      </c>
      <c r="M17" s="13">
        <f t="shared" si="2"/>
        <v>15</v>
      </c>
      <c r="N17" s="13">
        <f t="shared" si="3"/>
        <v>15</v>
      </c>
      <c r="O17" s="13">
        <f t="shared" si="4"/>
        <v>15</v>
      </c>
      <c r="Q17" s="5">
        <f t="shared" si="5"/>
        <v>75</v>
      </c>
      <c r="R17" s="5">
        <v>75</v>
      </c>
      <c r="T17" s="14">
        <v>92</v>
      </c>
      <c r="U17" s="14" t="str">
        <f t="shared" si="6"/>
        <v>O</v>
      </c>
    </row>
    <row r="18" spans="3:21">
      <c r="C18" s="10">
        <v>6</v>
      </c>
      <c r="D18" s="11"/>
      <c r="E18" s="12"/>
      <c r="F18" s="3">
        <v>15</v>
      </c>
      <c r="G18" s="3">
        <v>15</v>
      </c>
      <c r="H18" s="3">
        <v>15</v>
      </c>
      <c r="I18" s="3">
        <v>15</v>
      </c>
      <c r="J18" s="3">
        <v>15</v>
      </c>
      <c r="K18" s="13">
        <f t="shared" si="0"/>
        <v>15</v>
      </c>
      <c r="L18" s="13">
        <f t="shared" si="1"/>
        <v>15</v>
      </c>
      <c r="M18" s="13">
        <f t="shared" si="2"/>
        <v>15</v>
      </c>
      <c r="N18" s="13">
        <f t="shared" si="3"/>
        <v>15</v>
      </c>
      <c r="O18" s="13">
        <f t="shared" si="4"/>
        <v>15</v>
      </c>
      <c r="Q18" s="5">
        <f t="shared" si="5"/>
        <v>75</v>
      </c>
      <c r="R18" s="5">
        <v>75</v>
      </c>
      <c r="T18" s="14">
        <v>65</v>
      </c>
      <c r="U18" s="14" t="str">
        <f t="shared" si="6"/>
        <v>B+</v>
      </c>
    </row>
    <row r="19" spans="3:21">
      <c r="C19" s="10">
        <v>7</v>
      </c>
      <c r="D19" s="11"/>
      <c r="E19" s="12"/>
      <c r="F19" s="3">
        <v>15</v>
      </c>
      <c r="G19" s="3">
        <v>15</v>
      </c>
      <c r="H19" s="3">
        <v>15</v>
      </c>
      <c r="I19" s="3">
        <v>15</v>
      </c>
      <c r="J19" s="3">
        <v>15</v>
      </c>
      <c r="K19" s="13">
        <f t="shared" si="0"/>
        <v>15</v>
      </c>
      <c r="L19" s="13">
        <f t="shared" si="1"/>
        <v>15</v>
      </c>
      <c r="M19" s="13">
        <f t="shared" si="2"/>
        <v>15</v>
      </c>
      <c r="N19" s="13">
        <f t="shared" si="3"/>
        <v>15</v>
      </c>
      <c r="O19" s="13">
        <f t="shared" si="4"/>
        <v>15</v>
      </c>
      <c r="Q19" s="5">
        <f t="shared" si="5"/>
        <v>75</v>
      </c>
      <c r="R19" s="5">
        <v>75</v>
      </c>
      <c r="T19" s="14">
        <v>86</v>
      </c>
      <c r="U19" s="14" t="str">
        <f t="shared" si="6"/>
        <v>A+</v>
      </c>
    </row>
    <row r="20" spans="3:21">
      <c r="C20" s="10">
        <v>8</v>
      </c>
      <c r="D20" s="11"/>
      <c r="E20" s="12"/>
      <c r="F20" s="3">
        <v>15</v>
      </c>
      <c r="G20" s="3">
        <v>15</v>
      </c>
      <c r="H20" s="3">
        <v>15</v>
      </c>
      <c r="I20" s="3">
        <v>15</v>
      </c>
      <c r="J20" s="3">
        <v>15</v>
      </c>
      <c r="K20" s="13">
        <f t="shared" si="0"/>
        <v>15</v>
      </c>
      <c r="L20" s="13">
        <f t="shared" si="1"/>
        <v>15</v>
      </c>
      <c r="M20" s="13">
        <f t="shared" si="2"/>
        <v>15</v>
      </c>
      <c r="N20" s="13">
        <f t="shared" si="3"/>
        <v>15</v>
      </c>
      <c r="O20" s="13">
        <f t="shared" si="4"/>
        <v>15</v>
      </c>
      <c r="Q20" s="5">
        <f t="shared" si="5"/>
        <v>75</v>
      </c>
      <c r="R20" s="5">
        <v>75</v>
      </c>
      <c r="T20" s="14">
        <v>65</v>
      </c>
      <c r="U20" s="14" t="str">
        <f t="shared" si="6"/>
        <v>B+</v>
      </c>
    </row>
    <row r="21" spans="3:21">
      <c r="C21" s="10">
        <v>9</v>
      </c>
      <c r="D21" s="11"/>
      <c r="E21" s="12"/>
      <c r="F21" s="3">
        <v>15</v>
      </c>
      <c r="G21" s="3">
        <v>15</v>
      </c>
      <c r="H21" s="3">
        <v>15</v>
      </c>
      <c r="I21" s="3">
        <v>15</v>
      </c>
      <c r="J21" s="3">
        <v>15</v>
      </c>
      <c r="K21" s="13">
        <f t="shared" si="0"/>
        <v>15</v>
      </c>
      <c r="L21" s="13">
        <f t="shared" si="1"/>
        <v>15</v>
      </c>
      <c r="M21" s="13">
        <f t="shared" si="2"/>
        <v>15</v>
      </c>
      <c r="N21" s="13">
        <f t="shared" si="3"/>
        <v>15</v>
      </c>
      <c r="O21" s="13">
        <f t="shared" si="4"/>
        <v>15</v>
      </c>
      <c r="Q21" s="5">
        <f t="shared" si="5"/>
        <v>75</v>
      </c>
      <c r="R21" s="5">
        <v>75</v>
      </c>
      <c r="T21" s="14">
        <v>80</v>
      </c>
      <c r="U21" s="14" t="str">
        <f t="shared" si="6"/>
        <v>A+</v>
      </c>
    </row>
    <row r="22" spans="3:21">
      <c r="C22" s="10">
        <v>10</v>
      </c>
      <c r="D22" s="11"/>
      <c r="E22" s="12"/>
      <c r="F22" s="3">
        <v>15</v>
      </c>
      <c r="G22" s="3">
        <v>15</v>
      </c>
      <c r="H22" s="3">
        <v>15</v>
      </c>
      <c r="I22" s="3">
        <v>15</v>
      </c>
      <c r="J22" s="3">
        <v>15</v>
      </c>
      <c r="K22" s="13">
        <f t="shared" si="0"/>
        <v>15</v>
      </c>
      <c r="L22" s="13">
        <f t="shared" si="1"/>
        <v>15</v>
      </c>
      <c r="M22" s="13">
        <f t="shared" si="2"/>
        <v>15</v>
      </c>
      <c r="N22" s="13">
        <f t="shared" si="3"/>
        <v>15</v>
      </c>
      <c r="O22" s="13">
        <f t="shared" si="4"/>
        <v>15</v>
      </c>
      <c r="Q22" s="5">
        <f t="shared" si="5"/>
        <v>75</v>
      </c>
      <c r="R22" s="5">
        <v>75</v>
      </c>
      <c r="T22" s="14">
        <v>82</v>
      </c>
      <c r="U22" s="14" t="str">
        <f t="shared" si="6"/>
        <v>A+</v>
      </c>
    </row>
    <row r="23" spans="3:21">
      <c r="C23" s="10">
        <v>11</v>
      </c>
      <c r="D23" s="11"/>
      <c r="E23" s="12"/>
      <c r="F23" s="3">
        <v>15</v>
      </c>
      <c r="G23" s="3">
        <v>15</v>
      </c>
      <c r="H23" s="3">
        <v>15</v>
      </c>
      <c r="I23" s="3">
        <v>15</v>
      </c>
      <c r="J23" s="3">
        <v>15</v>
      </c>
      <c r="K23" s="13">
        <f t="shared" si="0"/>
        <v>15</v>
      </c>
      <c r="L23" s="13">
        <f t="shared" si="1"/>
        <v>15</v>
      </c>
      <c r="M23" s="13">
        <f t="shared" si="2"/>
        <v>15</v>
      </c>
      <c r="N23" s="13">
        <f t="shared" si="3"/>
        <v>15</v>
      </c>
      <c r="O23" s="13">
        <f t="shared" si="4"/>
        <v>15</v>
      </c>
      <c r="Q23" s="5">
        <f t="shared" si="5"/>
        <v>75</v>
      </c>
      <c r="R23" s="5">
        <v>75</v>
      </c>
      <c r="T23" s="14">
        <v>91</v>
      </c>
      <c r="U23" s="14" t="str">
        <f t="shared" si="6"/>
        <v>O</v>
      </c>
    </row>
    <row r="24" spans="3:21">
      <c r="C24" s="10">
        <v>12</v>
      </c>
      <c r="D24" s="11"/>
      <c r="E24" s="12"/>
      <c r="F24" s="3">
        <v>15</v>
      </c>
      <c r="G24" s="3">
        <v>15</v>
      </c>
      <c r="H24" s="3">
        <v>15</v>
      </c>
      <c r="I24" s="3">
        <v>15</v>
      </c>
      <c r="J24" s="3">
        <v>15</v>
      </c>
      <c r="K24" s="13">
        <f t="shared" si="0"/>
        <v>15</v>
      </c>
      <c r="L24" s="13">
        <f t="shared" si="1"/>
        <v>15</v>
      </c>
      <c r="M24" s="13">
        <f t="shared" si="2"/>
        <v>15</v>
      </c>
      <c r="N24" s="13">
        <f t="shared" si="3"/>
        <v>15</v>
      </c>
      <c r="O24" s="13">
        <f t="shared" si="4"/>
        <v>15</v>
      </c>
      <c r="Q24" s="5">
        <f t="shared" si="5"/>
        <v>75</v>
      </c>
      <c r="R24" s="5">
        <v>75</v>
      </c>
      <c r="T24" s="14">
        <v>87</v>
      </c>
      <c r="U24" s="14" t="str">
        <f t="shared" si="6"/>
        <v>A+</v>
      </c>
    </row>
    <row r="25" spans="3:21">
      <c r="C25" s="10">
        <v>13</v>
      </c>
      <c r="D25" s="11"/>
      <c r="E25" s="12"/>
      <c r="F25" s="3">
        <v>15</v>
      </c>
      <c r="G25" s="3">
        <v>15</v>
      </c>
      <c r="H25" s="3">
        <v>15</v>
      </c>
      <c r="I25" s="3">
        <v>15</v>
      </c>
      <c r="J25" s="3">
        <v>15</v>
      </c>
      <c r="K25" s="13">
        <f t="shared" si="0"/>
        <v>15</v>
      </c>
      <c r="L25" s="13">
        <f t="shared" si="1"/>
        <v>15</v>
      </c>
      <c r="M25" s="13">
        <f t="shared" si="2"/>
        <v>15</v>
      </c>
      <c r="N25" s="13">
        <f t="shared" si="3"/>
        <v>15</v>
      </c>
      <c r="O25" s="13">
        <f t="shared" si="4"/>
        <v>15</v>
      </c>
      <c r="Q25" s="5">
        <f t="shared" si="5"/>
        <v>75</v>
      </c>
      <c r="R25" s="5">
        <v>75</v>
      </c>
      <c r="T25" s="14">
        <v>82</v>
      </c>
      <c r="U25" s="14" t="str">
        <f t="shared" si="6"/>
        <v>A+</v>
      </c>
    </row>
    <row r="26" spans="3:21">
      <c r="C26" s="10">
        <v>14</v>
      </c>
      <c r="D26" s="11"/>
      <c r="E26" s="12"/>
      <c r="F26" s="3">
        <v>15</v>
      </c>
      <c r="G26" s="3">
        <v>15</v>
      </c>
      <c r="H26" s="3">
        <v>15</v>
      </c>
      <c r="I26" s="3">
        <v>15</v>
      </c>
      <c r="J26" s="3">
        <v>15</v>
      </c>
      <c r="K26" s="13">
        <f t="shared" si="0"/>
        <v>15</v>
      </c>
      <c r="L26" s="13">
        <f t="shared" si="1"/>
        <v>15</v>
      </c>
      <c r="M26" s="13">
        <f t="shared" si="2"/>
        <v>15</v>
      </c>
      <c r="N26" s="13">
        <f t="shared" si="3"/>
        <v>15</v>
      </c>
      <c r="O26" s="13">
        <f t="shared" si="4"/>
        <v>15</v>
      </c>
      <c r="Q26" s="5">
        <f t="shared" si="5"/>
        <v>75</v>
      </c>
      <c r="R26" s="5">
        <v>75</v>
      </c>
      <c r="T26" s="14">
        <v>82</v>
      </c>
      <c r="U26" s="14" t="str">
        <f t="shared" si="6"/>
        <v>A+</v>
      </c>
    </row>
    <row r="27" spans="3:21">
      <c r="C27" s="10">
        <v>15</v>
      </c>
      <c r="D27" s="11"/>
      <c r="E27" s="12"/>
      <c r="F27" s="3">
        <v>15</v>
      </c>
      <c r="G27" s="3">
        <v>15</v>
      </c>
      <c r="H27" s="3">
        <v>15</v>
      </c>
      <c r="I27" s="3">
        <v>15</v>
      </c>
      <c r="J27" s="3">
        <v>15</v>
      </c>
      <c r="K27" s="13">
        <f t="shared" si="0"/>
        <v>15</v>
      </c>
      <c r="L27" s="13">
        <f t="shared" si="1"/>
        <v>15</v>
      </c>
      <c r="M27" s="13">
        <f t="shared" si="2"/>
        <v>15</v>
      </c>
      <c r="N27" s="13">
        <f t="shared" si="3"/>
        <v>15</v>
      </c>
      <c r="O27" s="13">
        <f t="shared" si="4"/>
        <v>15</v>
      </c>
      <c r="Q27" s="5">
        <f t="shared" si="5"/>
        <v>75</v>
      </c>
      <c r="R27" s="5">
        <v>75</v>
      </c>
      <c r="T27" s="14">
        <v>82</v>
      </c>
      <c r="U27" s="14" t="str">
        <f t="shared" si="6"/>
        <v>A+</v>
      </c>
    </row>
    <row r="28" spans="3:21">
      <c r="C28" s="10">
        <v>16</v>
      </c>
      <c r="D28" s="11"/>
      <c r="E28" s="12"/>
      <c r="F28" s="3">
        <v>15</v>
      </c>
      <c r="G28" s="3">
        <v>15</v>
      </c>
      <c r="H28" s="3">
        <v>15</v>
      </c>
      <c r="I28" s="3">
        <v>15</v>
      </c>
      <c r="J28" s="3">
        <v>15</v>
      </c>
      <c r="K28" s="13">
        <f t="shared" si="0"/>
        <v>15</v>
      </c>
      <c r="L28" s="13">
        <f t="shared" si="1"/>
        <v>15</v>
      </c>
      <c r="M28" s="13">
        <f t="shared" si="2"/>
        <v>15</v>
      </c>
      <c r="N28" s="13">
        <f t="shared" si="3"/>
        <v>15</v>
      </c>
      <c r="O28" s="13">
        <f t="shared" si="4"/>
        <v>15</v>
      </c>
      <c r="Q28" s="5">
        <f t="shared" si="5"/>
        <v>75</v>
      </c>
      <c r="R28" s="5">
        <v>75</v>
      </c>
      <c r="T28" s="14">
        <v>92</v>
      </c>
      <c r="U28" s="14" t="str">
        <f t="shared" si="6"/>
        <v>O</v>
      </c>
    </row>
    <row r="29" spans="3:21">
      <c r="C29" s="10">
        <v>17</v>
      </c>
      <c r="D29" s="11"/>
      <c r="E29" s="12"/>
      <c r="F29" s="3">
        <v>15</v>
      </c>
      <c r="G29" s="3">
        <v>15</v>
      </c>
      <c r="H29" s="3">
        <v>15</v>
      </c>
      <c r="I29" s="3">
        <v>15</v>
      </c>
      <c r="J29" s="3">
        <v>15</v>
      </c>
      <c r="K29" s="13">
        <f t="shared" si="0"/>
        <v>15</v>
      </c>
      <c r="L29" s="13">
        <f t="shared" si="1"/>
        <v>15</v>
      </c>
      <c r="M29" s="13">
        <f t="shared" si="2"/>
        <v>15</v>
      </c>
      <c r="N29" s="13">
        <f t="shared" si="3"/>
        <v>15</v>
      </c>
      <c r="O29" s="13">
        <f t="shared" si="4"/>
        <v>15</v>
      </c>
      <c r="Q29" s="5">
        <f t="shared" si="5"/>
        <v>75</v>
      </c>
      <c r="R29" s="5">
        <v>75</v>
      </c>
      <c r="T29" s="14">
        <v>75</v>
      </c>
      <c r="U29" s="14" t="str">
        <f t="shared" si="6"/>
        <v>A</v>
      </c>
    </row>
    <row r="30" spans="3:21">
      <c r="C30" s="10">
        <v>18</v>
      </c>
      <c r="D30" s="11"/>
      <c r="E30" s="12"/>
      <c r="F30" s="3">
        <v>15</v>
      </c>
      <c r="G30" s="3">
        <v>15</v>
      </c>
      <c r="H30" s="3">
        <v>15</v>
      </c>
      <c r="I30" s="3">
        <v>15</v>
      </c>
      <c r="J30" s="3">
        <v>15</v>
      </c>
      <c r="K30" s="13">
        <f t="shared" si="0"/>
        <v>15</v>
      </c>
      <c r="L30" s="13">
        <f t="shared" si="1"/>
        <v>15</v>
      </c>
      <c r="M30" s="13">
        <f t="shared" si="2"/>
        <v>15</v>
      </c>
      <c r="N30" s="13">
        <f t="shared" si="3"/>
        <v>15</v>
      </c>
      <c r="O30" s="13">
        <f t="shared" si="4"/>
        <v>15</v>
      </c>
      <c r="Q30" s="5">
        <f t="shared" si="5"/>
        <v>75</v>
      </c>
      <c r="R30" s="5">
        <v>75</v>
      </c>
      <c r="T30" s="14">
        <v>60</v>
      </c>
      <c r="U30" s="14" t="str">
        <f t="shared" si="6"/>
        <v>B+</v>
      </c>
    </row>
    <row r="31" spans="3:21">
      <c r="C31" s="10">
        <v>19</v>
      </c>
      <c r="D31" s="11"/>
      <c r="E31" s="12"/>
      <c r="F31" s="3">
        <v>15</v>
      </c>
      <c r="G31" s="3">
        <v>15</v>
      </c>
      <c r="H31" s="3">
        <v>15</v>
      </c>
      <c r="I31" s="3">
        <v>15</v>
      </c>
      <c r="J31" s="3">
        <v>15</v>
      </c>
      <c r="K31" s="13">
        <f t="shared" si="0"/>
        <v>15</v>
      </c>
      <c r="L31" s="13">
        <f t="shared" si="1"/>
        <v>15</v>
      </c>
      <c r="M31" s="13">
        <f t="shared" si="2"/>
        <v>15</v>
      </c>
      <c r="N31" s="13">
        <f t="shared" si="3"/>
        <v>15</v>
      </c>
      <c r="O31" s="13">
        <f t="shared" si="4"/>
        <v>15</v>
      </c>
      <c r="Q31" s="5">
        <f t="shared" si="5"/>
        <v>75</v>
      </c>
      <c r="R31" s="5">
        <v>75</v>
      </c>
      <c r="T31" s="14">
        <v>90</v>
      </c>
      <c r="U31" s="14" t="str">
        <f t="shared" si="6"/>
        <v>O</v>
      </c>
    </row>
    <row r="32" spans="3:21">
      <c r="C32" s="10">
        <v>20</v>
      </c>
      <c r="D32" s="11"/>
      <c r="E32" s="12"/>
      <c r="F32" s="3">
        <v>15</v>
      </c>
      <c r="G32" s="3">
        <v>15</v>
      </c>
      <c r="H32" s="3">
        <v>15</v>
      </c>
      <c r="I32" s="3">
        <v>15</v>
      </c>
      <c r="J32" s="3">
        <v>15</v>
      </c>
      <c r="K32" s="13">
        <f t="shared" si="0"/>
        <v>15</v>
      </c>
      <c r="L32" s="13">
        <f t="shared" si="1"/>
        <v>15</v>
      </c>
      <c r="M32" s="13">
        <f t="shared" si="2"/>
        <v>15</v>
      </c>
      <c r="N32" s="13">
        <f t="shared" si="3"/>
        <v>15</v>
      </c>
      <c r="O32" s="13">
        <f t="shared" si="4"/>
        <v>15</v>
      </c>
      <c r="Q32" s="5">
        <f t="shared" si="5"/>
        <v>75</v>
      </c>
      <c r="R32" s="5">
        <v>75</v>
      </c>
      <c r="T32" s="14">
        <v>85</v>
      </c>
      <c r="U32" s="14" t="str">
        <f t="shared" si="6"/>
        <v>A+</v>
      </c>
    </row>
    <row r="33" spans="3:21">
      <c r="C33" s="10">
        <v>21</v>
      </c>
      <c r="D33" s="11"/>
      <c r="E33" s="12"/>
      <c r="F33" s="3">
        <v>15</v>
      </c>
      <c r="G33" s="3">
        <v>15</v>
      </c>
      <c r="H33" s="3">
        <v>15</v>
      </c>
      <c r="I33" s="3">
        <v>15</v>
      </c>
      <c r="J33" s="3">
        <v>15</v>
      </c>
      <c r="K33" s="13">
        <f t="shared" si="0"/>
        <v>15</v>
      </c>
      <c r="L33" s="13">
        <f t="shared" si="1"/>
        <v>15</v>
      </c>
      <c r="M33" s="13">
        <f t="shared" si="2"/>
        <v>15</v>
      </c>
      <c r="N33" s="13">
        <f t="shared" si="3"/>
        <v>15</v>
      </c>
      <c r="O33" s="13">
        <f t="shared" si="4"/>
        <v>15</v>
      </c>
      <c r="Q33" s="5">
        <f t="shared" si="5"/>
        <v>75</v>
      </c>
      <c r="R33" s="5">
        <v>75</v>
      </c>
      <c r="T33" s="14">
        <v>80</v>
      </c>
      <c r="U33" s="14" t="str">
        <f t="shared" si="6"/>
        <v>A+</v>
      </c>
    </row>
    <row r="34" spans="3:21">
      <c r="C34" s="10">
        <v>22</v>
      </c>
      <c r="D34" s="11"/>
      <c r="E34" s="12"/>
      <c r="F34" s="3">
        <v>15</v>
      </c>
      <c r="G34" s="3">
        <v>15</v>
      </c>
      <c r="H34" s="3">
        <v>15</v>
      </c>
      <c r="I34" s="3">
        <v>15</v>
      </c>
      <c r="J34" s="3">
        <v>15</v>
      </c>
      <c r="K34" s="13">
        <f t="shared" si="0"/>
        <v>15</v>
      </c>
      <c r="L34" s="13">
        <f t="shared" si="1"/>
        <v>15</v>
      </c>
      <c r="M34" s="13">
        <f t="shared" si="2"/>
        <v>15</v>
      </c>
      <c r="N34" s="13">
        <f t="shared" si="3"/>
        <v>15</v>
      </c>
      <c r="O34" s="13">
        <f t="shared" si="4"/>
        <v>15</v>
      </c>
      <c r="Q34" s="5">
        <f t="shared" si="5"/>
        <v>75</v>
      </c>
      <c r="R34" s="5">
        <v>75</v>
      </c>
      <c r="T34" s="14">
        <v>92</v>
      </c>
      <c r="U34" s="14" t="str">
        <f t="shared" si="6"/>
        <v>O</v>
      </c>
    </row>
    <row r="35" spans="3:21">
      <c r="C35" s="10">
        <v>23</v>
      </c>
      <c r="D35" s="11"/>
      <c r="E35" s="12"/>
      <c r="F35" s="3">
        <v>15</v>
      </c>
      <c r="G35" s="3">
        <v>15</v>
      </c>
      <c r="H35" s="3">
        <v>15</v>
      </c>
      <c r="I35" s="3">
        <v>15</v>
      </c>
      <c r="J35" s="3">
        <v>15</v>
      </c>
      <c r="K35" s="13">
        <f t="shared" si="0"/>
        <v>15</v>
      </c>
      <c r="L35" s="13">
        <f t="shared" si="1"/>
        <v>15</v>
      </c>
      <c r="M35" s="13">
        <f t="shared" si="2"/>
        <v>15</v>
      </c>
      <c r="N35" s="13">
        <f t="shared" si="3"/>
        <v>15</v>
      </c>
      <c r="O35" s="13">
        <f t="shared" si="4"/>
        <v>15</v>
      </c>
      <c r="Q35" s="5">
        <f t="shared" si="5"/>
        <v>75</v>
      </c>
      <c r="R35" s="5">
        <v>75</v>
      </c>
      <c r="T35" s="14">
        <v>80</v>
      </c>
      <c r="U35" s="14" t="str">
        <f t="shared" si="6"/>
        <v>A+</v>
      </c>
    </row>
    <row r="36" spans="3:21">
      <c r="C36" s="10">
        <v>24</v>
      </c>
      <c r="D36" s="11"/>
      <c r="E36" s="12"/>
      <c r="F36" s="3">
        <v>15</v>
      </c>
      <c r="G36" s="3">
        <v>15</v>
      </c>
      <c r="H36" s="3">
        <v>15</v>
      </c>
      <c r="I36" s="3">
        <v>15</v>
      </c>
      <c r="J36" s="3">
        <v>15</v>
      </c>
      <c r="K36" s="13">
        <f t="shared" si="0"/>
        <v>15</v>
      </c>
      <c r="L36" s="13">
        <f t="shared" si="1"/>
        <v>15</v>
      </c>
      <c r="M36" s="13">
        <f t="shared" si="2"/>
        <v>15</v>
      </c>
      <c r="N36" s="13">
        <f t="shared" si="3"/>
        <v>15</v>
      </c>
      <c r="O36" s="13">
        <f t="shared" si="4"/>
        <v>15</v>
      </c>
      <c r="Q36" s="5">
        <f t="shared" si="5"/>
        <v>75</v>
      </c>
      <c r="R36" s="5">
        <v>75</v>
      </c>
      <c r="T36" s="14">
        <v>82</v>
      </c>
      <c r="U36" s="14" t="str">
        <f t="shared" si="6"/>
        <v>A+</v>
      </c>
    </row>
    <row r="37" spans="3:21">
      <c r="C37" s="10">
        <v>25</v>
      </c>
      <c r="D37" s="11"/>
      <c r="E37" s="12"/>
      <c r="F37" s="3">
        <v>15</v>
      </c>
      <c r="G37" s="3">
        <v>15</v>
      </c>
      <c r="H37" s="3">
        <v>15</v>
      </c>
      <c r="I37" s="3">
        <v>15</v>
      </c>
      <c r="J37" s="3">
        <v>15</v>
      </c>
      <c r="K37" s="13">
        <f t="shared" si="0"/>
        <v>15</v>
      </c>
      <c r="L37" s="13">
        <f t="shared" si="1"/>
        <v>15</v>
      </c>
      <c r="M37" s="13">
        <f t="shared" si="2"/>
        <v>15</v>
      </c>
      <c r="N37" s="13">
        <f t="shared" si="3"/>
        <v>15</v>
      </c>
      <c r="O37" s="13">
        <f t="shared" si="4"/>
        <v>15</v>
      </c>
      <c r="Q37" s="5">
        <f t="shared" si="5"/>
        <v>75</v>
      </c>
      <c r="R37" s="5">
        <v>75</v>
      </c>
      <c r="T37" s="14">
        <v>80</v>
      </c>
      <c r="U37" s="14" t="str">
        <f t="shared" si="6"/>
        <v>A+</v>
      </c>
    </row>
    <row r="38" spans="3:21">
      <c r="C38" s="10">
        <v>26</v>
      </c>
      <c r="D38" s="11"/>
      <c r="E38" s="12"/>
      <c r="F38" s="3">
        <v>15</v>
      </c>
      <c r="G38" s="3">
        <v>15</v>
      </c>
      <c r="H38" s="3">
        <v>15</v>
      </c>
      <c r="I38" s="3">
        <v>15</v>
      </c>
      <c r="J38" s="3">
        <v>15</v>
      </c>
      <c r="K38" s="13">
        <f t="shared" si="0"/>
        <v>15</v>
      </c>
      <c r="L38" s="13">
        <f t="shared" si="1"/>
        <v>15</v>
      </c>
      <c r="M38" s="13">
        <f t="shared" si="2"/>
        <v>15</v>
      </c>
      <c r="N38" s="13">
        <f t="shared" si="3"/>
        <v>15</v>
      </c>
      <c r="O38" s="13">
        <f t="shared" si="4"/>
        <v>15</v>
      </c>
      <c r="Q38" s="5">
        <f t="shared" si="5"/>
        <v>75</v>
      </c>
      <c r="R38" s="5">
        <v>75</v>
      </c>
      <c r="T38" s="14">
        <v>85</v>
      </c>
      <c r="U38" s="14" t="str">
        <f t="shared" si="6"/>
        <v>A+</v>
      </c>
    </row>
    <row r="39" spans="3:21">
      <c r="C39" s="10">
        <v>27</v>
      </c>
      <c r="D39" s="11"/>
      <c r="E39" s="12"/>
      <c r="F39" s="3">
        <v>15</v>
      </c>
      <c r="G39" s="3">
        <v>15</v>
      </c>
      <c r="H39" s="3">
        <v>15</v>
      </c>
      <c r="I39" s="3">
        <v>15</v>
      </c>
      <c r="J39" s="3">
        <v>15</v>
      </c>
      <c r="K39" s="13">
        <f t="shared" si="0"/>
        <v>15</v>
      </c>
      <c r="L39" s="13">
        <f t="shared" si="1"/>
        <v>15</v>
      </c>
      <c r="M39" s="13">
        <f t="shared" si="2"/>
        <v>15</v>
      </c>
      <c r="N39" s="13">
        <f t="shared" si="3"/>
        <v>15</v>
      </c>
      <c r="O39" s="13">
        <f t="shared" si="4"/>
        <v>15</v>
      </c>
      <c r="Q39" s="5">
        <f t="shared" si="5"/>
        <v>75</v>
      </c>
      <c r="R39" s="5">
        <v>75</v>
      </c>
      <c r="T39" s="14">
        <v>76</v>
      </c>
      <c r="U39" s="14" t="str">
        <f t="shared" si="6"/>
        <v>A</v>
      </c>
    </row>
    <row r="40" spans="3:21">
      <c r="C40" s="10">
        <v>28</v>
      </c>
      <c r="D40" s="11"/>
      <c r="E40" s="12"/>
      <c r="F40" s="3">
        <v>15</v>
      </c>
      <c r="G40" s="3">
        <v>15</v>
      </c>
      <c r="H40" s="3">
        <v>15</v>
      </c>
      <c r="I40" s="3">
        <v>15</v>
      </c>
      <c r="J40" s="3">
        <v>15</v>
      </c>
      <c r="K40" s="13">
        <f t="shared" si="0"/>
        <v>15</v>
      </c>
      <c r="L40" s="13">
        <f t="shared" si="1"/>
        <v>15</v>
      </c>
      <c r="M40" s="13">
        <f t="shared" si="2"/>
        <v>15</v>
      </c>
      <c r="N40" s="13">
        <f t="shared" si="3"/>
        <v>15</v>
      </c>
      <c r="O40" s="13">
        <f t="shared" si="4"/>
        <v>15</v>
      </c>
      <c r="Q40" s="5">
        <f t="shared" si="5"/>
        <v>75</v>
      </c>
      <c r="R40" s="5">
        <v>75</v>
      </c>
      <c r="T40" s="14">
        <v>95</v>
      </c>
      <c r="U40" s="14" t="str">
        <f t="shared" si="6"/>
        <v>O</v>
      </c>
    </row>
    <row r="41" spans="3:21">
      <c r="C41" s="10">
        <v>29</v>
      </c>
      <c r="D41" s="11"/>
      <c r="E41" s="12"/>
      <c r="F41" s="3">
        <v>15</v>
      </c>
      <c r="G41" s="3">
        <v>15</v>
      </c>
      <c r="H41" s="3">
        <v>15</v>
      </c>
      <c r="I41" s="3">
        <v>15</v>
      </c>
      <c r="J41" s="3">
        <v>15</v>
      </c>
      <c r="K41" s="13">
        <f t="shared" si="0"/>
        <v>15</v>
      </c>
      <c r="L41" s="13">
        <f t="shared" si="1"/>
        <v>15</v>
      </c>
      <c r="M41" s="13">
        <f t="shared" si="2"/>
        <v>15</v>
      </c>
      <c r="N41" s="13">
        <f t="shared" si="3"/>
        <v>15</v>
      </c>
      <c r="O41" s="13">
        <f t="shared" si="4"/>
        <v>15</v>
      </c>
      <c r="Q41" s="5">
        <f t="shared" si="5"/>
        <v>75</v>
      </c>
      <c r="R41" s="5">
        <v>75</v>
      </c>
      <c r="T41" s="14">
        <v>75</v>
      </c>
      <c r="U41" s="14" t="str">
        <f t="shared" si="6"/>
        <v>A</v>
      </c>
    </row>
    <row r="42" spans="3:21">
      <c r="C42" s="10">
        <v>30</v>
      </c>
      <c r="D42" s="11"/>
      <c r="E42" s="12"/>
      <c r="F42" s="3">
        <v>15</v>
      </c>
      <c r="G42" s="3">
        <v>15</v>
      </c>
      <c r="H42" s="3">
        <v>15</v>
      </c>
      <c r="I42" s="3">
        <v>15</v>
      </c>
      <c r="J42" s="3">
        <v>15</v>
      </c>
      <c r="K42" s="13">
        <f t="shared" si="0"/>
        <v>15</v>
      </c>
      <c r="L42" s="13">
        <f t="shared" si="1"/>
        <v>15</v>
      </c>
      <c r="M42" s="13">
        <f t="shared" si="2"/>
        <v>15</v>
      </c>
      <c r="N42" s="13">
        <f t="shared" si="3"/>
        <v>15</v>
      </c>
      <c r="O42" s="13">
        <f t="shared" si="4"/>
        <v>15</v>
      </c>
      <c r="Q42" s="5">
        <f t="shared" si="5"/>
        <v>75</v>
      </c>
      <c r="R42" s="5">
        <v>75</v>
      </c>
      <c r="T42" s="14">
        <v>82</v>
      </c>
      <c r="U42" s="14" t="str">
        <f t="shared" si="6"/>
        <v>A+</v>
      </c>
    </row>
    <row r="43" spans="3:21">
      <c r="C43" s="10">
        <v>31</v>
      </c>
      <c r="D43" s="11"/>
      <c r="E43" s="12"/>
      <c r="F43" s="3">
        <v>15</v>
      </c>
      <c r="G43" s="3">
        <v>15</v>
      </c>
      <c r="H43" s="3">
        <v>15</v>
      </c>
      <c r="I43" s="3">
        <v>15</v>
      </c>
      <c r="J43" s="3">
        <v>15</v>
      </c>
      <c r="K43" s="13">
        <f t="shared" si="0"/>
        <v>15</v>
      </c>
      <c r="L43" s="13">
        <f t="shared" si="1"/>
        <v>15</v>
      </c>
      <c r="M43" s="13">
        <f t="shared" si="2"/>
        <v>15</v>
      </c>
      <c r="N43" s="13">
        <f t="shared" si="3"/>
        <v>15</v>
      </c>
      <c r="O43" s="13">
        <f t="shared" si="4"/>
        <v>15</v>
      </c>
      <c r="Q43" s="5">
        <f t="shared" si="5"/>
        <v>75</v>
      </c>
      <c r="R43" s="5">
        <v>75</v>
      </c>
      <c r="T43" s="14">
        <v>76</v>
      </c>
      <c r="U43" s="14" t="str">
        <f t="shared" si="6"/>
        <v>A</v>
      </c>
    </row>
    <row r="44" spans="3:21">
      <c r="C44" s="10">
        <v>32</v>
      </c>
      <c r="D44" s="11"/>
      <c r="E44" s="12"/>
      <c r="F44" s="3">
        <v>15</v>
      </c>
      <c r="G44" s="3">
        <v>15</v>
      </c>
      <c r="H44" s="3">
        <v>15</v>
      </c>
      <c r="I44" s="3">
        <v>15</v>
      </c>
      <c r="J44" s="3">
        <v>15</v>
      </c>
      <c r="K44" s="13">
        <f t="shared" si="0"/>
        <v>15</v>
      </c>
      <c r="L44" s="13">
        <f t="shared" si="1"/>
        <v>15</v>
      </c>
      <c r="M44" s="13">
        <f t="shared" si="2"/>
        <v>15</v>
      </c>
      <c r="N44" s="13">
        <f t="shared" si="3"/>
        <v>15</v>
      </c>
      <c r="O44" s="13">
        <f t="shared" si="4"/>
        <v>15</v>
      </c>
      <c r="Q44" s="5">
        <f t="shared" si="5"/>
        <v>75</v>
      </c>
      <c r="R44" s="5">
        <v>75</v>
      </c>
      <c r="T44" s="14">
        <v>75</v>
      </c>
      <c r="U44" s="14" t="str">
        <f t="shared" si="6"/>
        <v>A</v>
      </c>
    </row>
    <row r="45" spans="3:21">
      <c r="C45" s="10">
        <v>33</v>
      </c>
      <c r="D45" s="11"/>
      <c r="E45" s="12"/>
      <c r="F45" s="3">
        <v>15</v>
      </c>
      <c r="G45" s="3">
        <v>15</v>
      </c>
      <c r="H45" s="3">
        <v>15</v>
      </c>
      <c r="I45" s="3">
        <v>15</v>
      </c>
      <c r="J45" s="3">
        <v>15</v>
      </c>
      <c r="K45" s="13">
        <f t="shared" si="0"/>
        <v>15</v>
      </c>
      <c r="L45" s="13">
        <f t="shared" si="1"/>
        <v>15</v>
      </c>
      <c r="M45" s="13">
        <f t="shared" si="2"/>
        <v>15</v>
      </c>
      <c r="N45" s="13">
        <f t="shared" si="3"/>
        <v>15</v>
      </c>
      <c r="O45" s="13">
        <f t="shared" si="4"/>
        <v>15</v>
      </c>
      <c r="Q45" s="5">
        <f t="shared" si="5"/>
        <v>75</v>
      </c>
      <c r="R45" s="5">
        <v>75</v>
      </c>
      <c r="T45" s="14">
        <v>65</v>
      </c>
      <c r="U45" s="14" t="str">
        <f t="shared" si="6"/>
        <v>B+</v>
      </c>
    </row>
    <row r="46" spans="3:21">
      <c r="C46" s="10">
        <v>34</v>
      </c>
      <c r="D46" s="11"/>
      <c r="E46" s="12"/>
      <c r="F46" s="3">
        <v>15</v>
      </c>
      <c r="G46" s="3">
        <v>15</v>
      </c>
      <c r="H46" s="3">
        <v>15</v>
      </c>
      <c r="I46" s="3">
        <v>15</v>
      </c>
      <c r="J46" s="3">
        <v>15</v>
      </c>
      <c r="K46" s="13">
        <f t="shared" si="0"/>
        <v>15</v>
      </c>
      <c r="L46" s="13">
        <f t="shared" si="1"/>
        <v>15</v>
      </c>
      <c r="M46" s="13">
        <f t="shared" si="2"/>
        <v>15</v>
      </c>
      <c r="N46" s="13">
        <f t="shared" si="3"/>
        <v>15</v>
      </c>
      <c r="O46" s="13">
        <f t="shared" si="4"/>
        <v>15</v>
      </c>
      <c r="Q46" s="5">
        <f t="shared" si="5"/>
        <v>75</v>
      </c>
      <c r="R46" s="5">
        <v>75</v>
      </c>
      <c r="T46" s="14">
        <v>76</v>
      </c>
      <c r="U46" s="14" t="str">
        <f t="shared" si="6"/>
        <v>A</v>
      </c>
    </row>
    <row r="47" spans="3:21">
      <c r="C47" s="10">
        <v>35</v>
      </c>
      <c r="D47" s="11"/>
      <c r="E47" s="12"/>
      <c r="F47" s="3">
        <v>15</v>
      </c>
      <c r="G47" s="3">
        <v>15</v>
      </c>
      <c r="H47" s="3">
        <v>15</v>
      </c>
      <c r="I47" s="3">
        <v>15</v>
      </c>
      <c r="J47" s="3">
        <v>15</v>
      </c>
      <c r="K47" s="13">
        <f t="shared" si="0"/>
        <v>15</v>
      </c>
      <c r="L47" s="13">
        <f t="shared" si="1"/>
        <v>15</v>
      </c>
      <c r="M47" s="13">
        <f t="shared" si="2"/>
        <v>15</v>
      </c>
      <c r="N47" s="13">
        <f t="shared" si="3"/>
        <v>15</v>
      </c>
      <c r="O47" s="13">
        <f t="shared" si="4"/>
        <v>15</v>
      </c>
      <c r="Q47" s="5">
        <f t="shared" si="5"/>
        <v>75</v>
      </c>
      <c r="R47" s="5">
        <v>75</v>
      </c>
      <c r="T47" s="14">
        <v>75</v>
      </c>
      <c r="U47" s="14" t="str">
        <f t="shared" si="6"/>
        <v>A</v>
      </c>
    </row>
    <row r="48" spans="3:21">
      <c r="C48" s="10">
        <v>36</v>
      </c>
      <c r="D48" s="11"/>
      <c r="E48" s="12"/>
      <c r="F48" s="3">
        <v>15</v>
      </c>
      <c r="G48" s="3">
        <v>15</v>
      </c>
      <c r="H48" s="3">
        <v>15</v>
      </c>
      <c r="I48" s="3">
        <v>15</v>
      </c>
      <c r="J48" s="3">
        <v>15</v>
      </c>
      <c r="K48" s="13">
        <f t="shared" si="0"/>
        <v>15</v>
      </c>
      <c r="L48" s="13">
        <f t="shared" si="1"/>
        <v>15</v>
      </c>
      <c r="M48" s="13">
        <f t="shared" si="2"/>
        <v>15</v>
      </c>
      <c r="N48" s="13">
        <f t="shared" si="3"/>
        <v>15</v>
      </c>
      <c r="O48" s="13">
        <f t="shared" si="4"/>
        <v>15</v>
      </c>
      <c r="Q48" s="5">
        <f t="shared" si="5"/>
        <v>75</v>
      </c>
      <c r="R48" s="5">
        <v>75</v>
      </c>
      <c r="T48" s="14">
        <v>82</v>
      </c>
      <c r="U48" s="14" t="str">
        <f t="shared" si="6"/>
        <v>A+</v>
      </c>
    </row>
  </sheetData>
  <mergeCells count="2">
    <mergeCell ref="F2:J2"/>
    <mergeCell ref="K8:O8"/>
  </mergeCells>
  <dataValidations count="1">
    <dataValidation type="whole" allowBlank="1" showInputMessage="1" showErrorMessage="1" error="Enter between 0 and 100" sqref="T13:T48">
      <formula1>0</formula1>
      <formula2>100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R48"/>
  <sheetViews>
    <sheetView workbookViewId="0">
      <selection activeCell="R15" sqref="R15"/>
    </sheetView>
  </sheetViews>
  <sheetFormatPr defaultColWidth="9.109375" defaultRowHeight="14.4"/>
  <cols>
    <col min="3" max="3" width="3" customWidth="1"/>
    <col min="4" max="4" width="11" customWidth="1"/>
    <col min="5" max="5" width="27.44140625" customWidth="1"/>
    <col min="6" max="10" width="4.5546875" customWidth="1"/>
    <col min="18" max="18" width="14.44140625" customWidth="1"/>
  </cols>
  <sheetData>
    <row r="2" spans="3:18">
      <c r="F2" s="32" t="s">
        <v>51</v>
      </c>
      <c r="G2" s="32"/>
      <c r="H2" s="32"/>
      <c r="I2" s="32"/>
      <c r="J2" s="32"/>
    </row>
    <row r="8" spans="3:18">
      <c r="K8" s="33" t="s">
        <v>52</v>
      </c>
      <c r="L8" s="33"/>
      <c r="M8" s="33"/>
      <c r="N8" s="33"/>
      <c r="O8" s="33"/>
    </row>
    <row r="9" spans="3:18">
      <c r="E9" s="4" t="s">
        <v>53</v>
      </c>
      <c r="F9" s="3" t="s">
        <v>3</v>
      </c>
      <c r="G9" s="3" t="s">
        <v>4</v>
      </c>
      <c r="H9" s="3" t="s">
        <v>5</v>
      </c>
      <c r="I9" s="3" t="s">
        <v>6</v>
      </c>
      <c r="J9" s="3" t="s">
        <v>7</v>
      </c>
      <c r="K9" s="4" t="s">
        <v>3</v>
      </c>
      <c r="L9" s="4" t="s">
        <v>4</v>
      </c>
      <c r="M9" s="4" t="s">
        <v>5</v>
      </c>
      <c r="N9" s="4" t="s">
        <v>6</v>
      </c>
      <c r="O9" s="4" t="s">
        <v>7</v>
      </c>
    </row>
    <row r="10" spans="3:18">
      <c r="E10" s="4" t="s">
        <v>8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4">
        <f>F10</f>
        <v>4</v>
      </c>
      <c r="L10" s="4">
        <f>G10</f>
        <v>4</v>
      </c>
      <c r="M10" s="4">
        <f>H10</f>
        <v>4</v>
      </c>
      <c r="N10" s="4">
        <f>I10</f>
        <v>4</v>
      </c>
      <c r="O10" s="4">
        <f>J10</f>
        <v>4</v>
      </c>
    </row>
    <row r="11" spans="3:18">
      <c r="C11" s="5"/>
      <c r="D11" s="6"/>
      <c r="E11" s="3" t="s">
        <v>9</v>
      </c>
      <c r="F11" s="3"/>
      <c r="G11" s="3"/>
      <c r="H11" s="3"/>
      <c r="I11" s="3"/>
      <c r="J11" s="3"/>
      <c r="K11" s="7"/>
      <c r="L11" s="7"/>
      <c r="M11" s="7"/>
      <c r="N11" s="7"/>
      <c r="O11" s="7"/>
    </row>
    <row r="12" spans="3:18" ht="43.2">
      <c r="C12" s="5"/>
      <c r="D12" s="6"/>
      <c r="E12" s="3"/>
      <c r="F12" s="3"/>
      <c r="G12" s="3"/>
      <c r="H12" s="3"/>
      <c r="I12" s="3"/>
      <c r="J12" s="3"/>
      <c r="K12" s="7"/>
      <c r="L12" s="7"/>
      <c r="M12" s="7"/>
      <c r="N12" s="7"/>
      <c r="O12" s="7"/>
      <c r="Q12" s="5" t="s">
        <v>13</v>
      </c>
      <c r="R12" s="31" t="s">
        <v>110</v>
      </c>
    </row>
    <row r="13" spans="3:18">
      <c r="C13" s="10">
        <v>1</v>
      </c>
      <c r="D13" s="11"/>
      <c r="E13" s="12"/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4">
        <f t="shared" ref="K13:K48" si="0">F13</f>
        <v>3</v>
      </c>
      <c r="L13" s="4">
        <f t="shared" ref="L13:L48" si="1">G13</f>
        <v>3</v>
      </c>
      <c r="M13" s="4">
        <f t="shared" ref="M13:M48" si="2">H13</f>
        <v>3</v>
      </c>
      <c r="N13" s="4">
        <f t="shared" ref="N13:N48" si="3">I13</f>
        <v>3</v>
      </c>
      <c r="O13" s="4">
        <f t="shared" ref="O13:O48" si="4">J13</f>
        <v>3</v>
      </c>
      <c r="Q13" s="15">
        <f t="shared" ref="Q13:Q48" si="5">SUM(F13:J13)</f>
        <v>15</v>
      </c>
      <c r="R13" s="5">
        <v>15</v>
      </c>
    </row>
    <row r="14" spans="3:18">
      <c r="C14" s="10">
        <v>2</v>
      </c>
      <c r="D14" s="11"/>
      <c r="E14" s="12"/>
      <c r="F14" s="3">
        <v>3</v>
      </c>
      <c r="G14" s="3">
        <v>3</v>
      </c>
      <c r="H14" s="3">
        <v>3</v>
      </c>
      <c r="I14" s="3">
        <v>3</v>
      </c>
      <c r="J14" s="3">
        <v>3</v>
      </c>
      <c r="K14" s="4">
        <f t="shared" si="0"/>
        <v>3</v>
      </c>
      <c r="L14" s="4">
        <f t="shared" si="1"/>
        <v>3</v>
      </c>
      <c r="M14" s="4">
        <f t="shared" si="2"/>
        <v>3</v>
      </c>
      <c r="N14" s="4">
        <f t="shared" si="3"/>
        <v>3</v>
      </c>
      <c r="O14" s="4">
        <f t="shared" si="4"/>
        <v>3</v>
      </c>
      <c r="Q14" s="15">
        <f t="shared" si="5"/>
        <v>15</v>
      </c>
      <c r="R14" s="5">
        <v>15</v>
      </c>
    </row>
    <row r="15" spans="3:18">
      <c r="C15" s="10">
        <v>3</v>
      </c>
      <c r="D15" s="11"/>
      <c r="E15" s="12"/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4">
        <f t="shared" si="0"/>
        <v>3</v>
      </c>
      <c r="L15" s="4">
        <f t="shared" si="1"/>
        <v>3</v>
      </c>
      <c r="M15" s="4">
        <f t="shared" si="2"/>
        <v>3</v>
      </c>
      <c r="N15" s="4">
        <f t="shared" si="3"/>
        <v>3</v>
      </c>
      <c r="O15" s="4">
        <f t="shared" si="4"/>
        <v>3</v>
      </c>
      <c r="Q15" s="15">
        <f t="shared" si="5"/>
        <v>15</v>
      </c>
      <c r="R15" s="5">
        <v>15</v>
      </c>
    </row>
    <row r="16" spans="3:18">
      <c r="C16" s="10">
        <v>4</v>
      </c>
      <c r="D16" s="11"/>
      <c r="E16" s="12"/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4">
        <f t="shared" si="0"/>
        <v>3</v>
      </c>
      <c r="L16" s="4">
        <f t="shared" si="1"/>
        <v>3</v>
      </c>
      <c r="M16" s="4">
        <f t="shared" si="2"/>
        <v>3</v>
      </c>
      <c r="N16" s="4">
        <f t="shared" si="3"/>
        <v>3</v>
      </c>
      <c r="O16" s="4">
        <f t="shared" si="4"/>
        <v>3</v>
      </c>
      <c r="Q16" s="15">
        <f t="shared" si="5"/>
        <v>15</v>
      </c>
      <c r="R16" s="5">
        <v>15</v>
      </c>
    </row>
    <row r="17" spans="3:18">
      <c r="C17" s="10">
        <v>5</v>
      </c>
      <c r="D17" s="11"/>
      <c r="E17" s="12"/>
      <c r="F17" s="3">
        <v>3</v>
      </c>
      <c r="G17" s="3">
        <v>3</v>
      </c>
      <c r="H17" s="3">
        <v>3</v>
      </c>
      <c r="I17" s="3">
        <v>3</v>
      </c>
      <c r="J17" s="3">
        <v>3</v>
      </c>
      <c r="K17" s="4">
        <f t="shared" si="0"/>
        <v>3</v>
      </c>
      <c r="L17" s="4">
        <f t="shared" si="1"/>
        <v>3</v>
      </c>
      <c r="M17" s="4">
        <f t="shared" si="2"/>
        <v>3</v>
      </c>
      <c r="N17" s="4">
        <f t="shared" si="3"/>
        <v>3</v>
      </c>
      <c r="O17" s="4">
        <f t="shared" si="4"/>
        <v>3</v>
      </c>
      <c r="Q17" s="15">
        <f t="shared" si="5"/>
        <v>15</v>
      </c>
      <c r="R17" s="5">
        <v>15</v>
      </c>
    </row>
    <row r="18" spans="3:18">
      <c r="C18" s="10">
        <v>6</v>
      </c>
      <c r="D18" s="11"/>
      <c r="E18" s="12"/>
      <c r="F18" s="3">
        <v>3</v>
      </c>
      <c r="G18" s="3">
        <v>3</v>
      </c>
      <c r="H18" s="3">
        <v>3</v>
      </c>
      <c r="I18" s="3">
        <v>3</v>
      </c>
      <c r="J18" s="3">
        <v>3</v>
      </c>
      <c r="K18" s="4">
        <f t="shared" si="0"/>
        <v>3</v>
      </c>
      <c r="L18" s="4">
        <f t="shared" si="1"/>
        <v>3</v>
      </c>
      <c r="M18" s="4">
        <f t="shared" si="2"/>
        <v>3</v>
      </c>
      <c r="N18" s="4">
        <f t="shared" si="3"/>
        <v>3</v>
      </c>
      <c r="O18" s="4">
        <f t="shared" si="4"/>
        <v>3</v>
      </c>
      <c r="Q18" s="15">
        <f t="shared" si="5"/>
        <v>15</v>
      </c>
      <c r="R18" s="5">
        <v>15</v>
      </c>
    </row>
    <row r="19" spans="3:18">
      <c r="C19" s="10">
        <v>7</v>
      </c>
      <c r="D19" s="11"/>
      <c r="E19" s="12"/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4">
        <f t="shared" si="0"/>
        <v>3</v>
      </c>
      <c r="L19" s="4">
        <f t="shared" si="1"/>
        <v>3</v>
      </c>
      <c r="M19" s="4">
        <f t="shared" si="2"/>
        <v>3</v>
      </c>
      <c r="N19" s="4">
        <f t="shared" si="3"/>
        <v>3</v>
      </c>
      <c r="O19" s="4">
        <f t="shared" si="4"/>
        <v>3</v>
      </c>
      <c r="Q19" s="15">
        <f t="shared" si="5"/>
        <v>15</v>
      </c>
      <c r="R19" s="5">
        <v>15</v>
      </c>
    </row>
    <row r="20" spans="3:18">
      <c r="C20" s="10">
        <v>8</v>
      </c>
      <c r="D20" s="11"/>
      <c r="E20" s="12"/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4">
        <f t="shared" si="0"/>
        <v>3</v>
      </c>
      <c r="L20" s="4">
        <f t="shared" si="1"/>
        <v>3</v>
      </c>
      <c r="M20" s="4">
        <f t="shared" si="2"/>
        <v>3</v>
      </c>
      <c r="N20" s="4">
        <f t="shared" si="3"/>
        <v>3</v>
      </c>
      <c r="O20" s="4">
        <f t="shared" si="4"/>
        <v>3</v>
      </c>
      <c r="Q20" s="15">
        <f t="shared" si="5"/>
        <v>15</v>
      </c>
      <c r="R20" s="5">
        <v>15</v>
      </c>
    </row>
    <row r="21" spans="3:18">
      <c r="C21" s="10">
        <v>9</v>
      </c>
      <c r="D21" s="11"/>
      <c r="E21" s="12"/>
      <c r="F21" s="3">
        <v>3</v>
      </c>
      <c r="G21" s="3">
        <v>3</v>
      </c>
      <c r="H21" s="3">
        <v>3</v>
      </c>
      <c r="I21" s="3">
        <v>3</v>
      </c>
      <c r="J21" s="3">
        <v>3</v>
      </c>
      <c r="K21" s="4">
        <f t="shared" si="0"/>
        <v>3</v>
      </c>
      <c r="L21" s="4">
        <f t="shared" si="1"/>
        <v>3</v>
      </c>
      <c r="M21" s="4">
        <f t="shared" si="2"/>
        <v>3</v>
      </c>
      <c r="N21" s="4">
        <f t="shared" si="3"/>
        <v>3</v>
      </c>
      <c r="O21" s="4">
        <f t="shared" si="4"/>
        <v>3</v>
      </c>
      <c r="Q21" s="15">
        <f t="shared" si="5"/>
        <v>15</v>
      </c>
      <c r="R21" s="5">
        <v>15</v>
      </c>
    </row>
    <row r="22" spans="3:18">
      <c r="C22" s="10">
        <v>10</v>
      </c>
      <c r="D22" s="11"/>
      <c r="E22" s="12"/>
      <c r="F22" s="3">
        <v>3</v>
      </c>
      <c r="G22" s="3">
        <v>3</v>
      </c>
      <c r="H22" s="3">
        <v>3</v>
      </c>
      <c r="I22" s="3">
        <v>3</v>
      </c>
      <c r="J22" s="3">
        <v>3</v>
      </c>
      <c r="K22" s="4">
        <f t="shared" si="0"/>
        <v>3</v>
      </c>
      <c r="L22" s="4">
        <f t="shared" si="1"/>
        <v>3</v>
      </c>
      <c r="M22" s="4">
        <f t="shared" si="2"/>
        <v>3</v>
      </c>
      <c r="N22" s="4">
        <f t="shared" si="3"/>
        <v>3</v>
      </c>
      <c r="O22" s="4">
        <f t="shared" si="4"/>
        <v>3</v>
      </c>
      <c r="Q22" s="15">
        <f t="shared" si="5"/>
        <v>15</v>
      </c>
      <c r="R22" s="5">
        <v>15</v>
      </c>
    </row>
    <row r="23" spans="3:18">
      <c r="C23" s="10">
        <v>11</v>
      </c>
      <c r="D23" s="11"/>
      <c r="E23" s="12"/>
      <c r="F23" s="3">
        <v>3</v>
      </c>
      <c r="G23" s="3">
        <v>3</v>
      </c>
      <c r="H23" s="3">
        <v>3</v>
      </c>
      <c r="I23" s="3">
        <v>3</v>
      </c>
      <c r="J23" s="3">
        <v>3</v>
      </c>
      <c r="K23" s="4">
        <f t="shared" si="0"/>
        <v>3</v>
      </c>
      <c r="L23" s="4">
        <f t="shared" si="1"/>
        <v>3</v>
      </c>
      <c r="M23" s="4">
        <f t="shared" si="2"/>
        <v>3</v>
      </c>
      <c r="N23" s="4">
        <f t="shared" si="3"/>
        <v>3</v>
      </c>
      <c r="O23" s="4">
        <f t="shared" si="4"/>
        <v>3</v>
      </c>
      <c r="Q23" s="15">
        <f t="shared" si="5"/>
        <v>15</v>
      </c>
      <c r="R23" s="5">
        <v>15</v>
      </c>
    </row>
    <row r="24" spans="3:18">
      <c r="C24" s="10">
        <v>12</v>
      </c>
      <c r="D24" s="11"/>
      <c r="E24" s="12"/>
      <c r="F24" s="3">
        <v>3</v>
      </c>
      <c r="G24" s="3">
        <v>3</v>
      </c>
      <c r="H24" s="3">
        <v>3</v>
      </c>
      <c r="I24" s="3">
        <v>3</v>
      </c>
      <c r="J24" s="3">
        <v>3</v>
      </c>
      <c r="K24" s="4">
        <f t="shared" si="0"/>
        <v>3</v>
      </c>
      <c r="L24" s="4">
        <f t="shared" si="1"/>
        <v>3</v>
      </c>
      <c r="M24" s="4">
        <f t="shared" si="2"/>
        <v>3</v>
      </c>
      <c r="N24" s="4">
        <f t="shared" si="3"/>
        <v>3</v>
      </c>
      <c r="O24" s="4">
        <f t="shared" si="4"/>
        <v>3</v>
      </c>
      <c r="Q24" s="15">
        <f t="shared" si="5"/>
        <v>15</v>
      </c>
      <c r="R24" s="5">
        <v>15</v>
      </c>
    </row>
    <row r="25" spans="3:18">
      <c r="C25" s="10">
        <v>13</v>
      </c>
      <c r="D25" s="11"/>
      <c r="E25" s="12"/>
      <c r="F25" s="3">
        <v>3</v>
      </c>
      <c r="G25" s="3">
        <v>3</v>
      </c>
      <c r="H25" s="3">
        <v>3</v>
      </c>
      <c r="I25" s="3">
        <v>3</v>
      </c>
      <c r="J25" s="3">
        <v>3</v>
      </c>
      <c r="K25" s="4">
        <f t="shared" si="0"/>
        <v>3</v>
      </c>
      <c r="L25" s="4">
        <f t="shared" si="1"/>
        <v>3</v>
      </c>
      <c r="M25" s="4">
        <f t="shared" si="2"/>
        <v>3</v>
      </c>
      <c r="N25" s="4">
        <f t="shared" si="3"/>
        <v>3</v>
      </c>
      <c r="O25" s="4">
        <f t="shared" si="4"/>
        <v>3</v>
      </c>
      <c r="Q25" s="15">
        <f t="shared" si="5"/>
        <v>15</v>
      </c>
      <c r="R25" s="5">
        <v>15</v>
      </c>
    </row>
    <row r="26" spans="3:18">
      <c r="C26" s="10">
        <v>14</v>
      </c>
      <c r="D26" s="11"/>
      <c r="E26" s="12"/>
      <c r="F26" s="3">
        <v>3</v>
      </c>
      <c r="G26" s="3">
        <v>3</v>
      </c>
      <c r="H26" s="3">
        <v>3</v>
      </c>
      <c r="I26" s="3">
        <v>3</v>
      </c>
      <c r="J26" s="3">
        <v>3</v>
      </c>
      <c r="K26" s="4">
        <f t="shared" si="0"/>
        <v>3</v>
      </c>
      <c r="L26" s="4">
        <f t="shared" si="1"/>
        <v>3</v>
      </c>
      <c r="M26" s="4">
        <f t="shared" si="2"/>
        <v>3</v>
      </c>
      <c r="N26" s="4">
        <f t="shared" si="3"/>
        <v>3</v>
      </c>
      <c r="O26" s="4">
        <f t="shared" si="4"/>
        <v>3</v>
      </c>
      <c r="Q26" s="15">
        <f t="shared" si="5"/>
        <v>15</v>
      </c>
      <c r="R26" s="5">
        <v>15</v>
      </c>
    </row>
    <row r="27" spans="3:18">
      <c r="C27" s="10">
        <v>15</v>
      </c>
      <c r="D27" s="11"/>
      <c r="E27" s="12"/>
      <c r="F27" s="3">
        <v>3</v>
      </c>
      <c r="G27" s="3">
        <v>3</v>
      </c>
      <c r="H27" s="3">
        <v>3</v>
      </c>
      <c r="I27" s="3">
        <v>3</v>
      </c>
      <c r="J27" s="3">
        <v>3</v>
      </c>
      <c r="K27" s="4">
        <f t="shared" si="0"/>
        <v>3</v>
      </c>
      <c r="L27" s="4">
        <f t="shared" si="1"/>
        <v>3</v>
      </c>
      <c r="M27" s="4">
        <f t="shared" si="2"/>
        <v>3</v>
      </c>
      <c r="N27" s="4">
        <f t="shared" si="3"/>
        <v>3</v>
      </c>
      <c r="O27" s="4">
        <f t="shared" si="4"/>
        <v>3</v>
      </c>
      <c r="Q27" s="15">
        <f t="shared" si="5"/>
        <v>15</v>
      </c>
      <c r="R27" s="5">
        <v>15</v>
      </c>
    </row>
    <row r="28" spans="3:18">
      <c r="C28" s="10">
        <v>16</v>
      </c>
      <c r="D28" s="11"/>
      <c r="E28" s="12"/>
      <c r="F28" s="3">
        <v>3</v>
      </c>
      <c r="G28" s="3">
        <v>3</v>
      </c>
      <c r="H28" s="3">
        <v>3</v>
      </c>
      <c r="I28" s="3">
        <v>3</v>
      </c>
      <c r="J28" s="3">
        <v>3</v>
      </c>
      <c r="K28" s="4">
        <f t="shared" si="0"/>
        <v>3</v>
      </c>
      <c r="L28" s="4">
        <f t="shared" si="1"/>
        <v>3</v>
      </c>
      <c r="M28" s="4">
        <f t="shared" si="2"/>
        <v>3</v>
      </c>
      <c r="N28" s="4">
        <f t="shared" si="3"/>
        <v>3</v>
      </c>
      <c r="O28" s="4">
        <f t="shared" si="4"/>
        <v>3</v>
      </c>
      <c r="Q28" s="15">
        <f t="shared" si="5"/>
        <v>15</v>
      </c>
      <c r="R28" s="5">
        <v>15</v>
      </c>
    </row>
    <row r="29" spans="3:18">
      <c r="C29" s="10">
        <v>17</v>
      </c>
      <c r="D29" s="11"/>
      <c r="E29" s="12"/>
      <c r="F29" s="3">
        <v>3</v>
      </c>
      <c r="G29" s="3">
        <v>3</v>
      </c>
      <c r="H29" s="3">
        <v>3</v>
      </c>
      <c r="I29" s="3">
        <v>3</v>
      </c>
      <c r="J29" s="3">
        <v>3</v>
      </c>
      <c r="K29" s="4">
        <f t="shared" si="0"/>
        <v>3</v>
      </c>
      <c r="L29" s="4">
        <f t="shared" si="1"/>
        <v>3</v>
      </c>
      <c r="M29" s="4">
        <f t="shared" si="2"/>
        <v>3</v>
      </c>
      <c r="N29" s="4">
        <f t="shared" si="3"/>
        <v>3</v>
      </c>
      <c r="O29" s="4">
        <f t="shared" si="4"/>
        <v>3</v>
      </c>
      <c r="Q29" s="15">
        <f t="shared" si="5"/>
        <v>15</v>
      </c>
      <c r="R29" s="5">
        <v>15</v>
      </c>
    </row>
    <row r="30" spans="3:18">
      <c r="C30" s="10">
        <v>18</v>
      </c>
      <c r="D30" s="11"/>
      <c r="E30" s="12"/>
      <c r="F30" s="3">
        <v>3</v>
      </c>
      <c r="G30" s="3">
        <v>3</v>
      </c>
      <c r="H30" s="3">
        <v>3</v>
      </c>
      <c r="I30" s="3">
        <v>3</v>
      </c>
      <c r="J30" s="3">
        <v>3</v>
      </c>
      <c r="K30" s="4">
        <f t="shared" si="0"/>
        <v>3</v>
      </c>
      <c r="L30" s="4">
        <f t="shared" si="1"/>
        <v>3</v>
      </c>
      <c r="M30" s="4">
        <f t="shared" si="2"/>
        <v>3</v>
      </c>
      <c r="N30" s="4">
        <f t="shared" si="3"/>
        <v>3</v>
      </c>
      <c r="O30" s="4">
        <f t="shared" si="4"/>
        <v>3</v>
      </c>
      <c r="Q30" s="15">
        <f t="shared" si="5"/>
        <v>15</v>
      </c>
      <c r="R30" s="5">
        <v>15</v>
      </c>
    </row>
    <row r="31" spans="3:18">
      <c r="C31" s="10">
        <v>19</v>
      </c>
      <c r="D31" s="11"/>
      <c r="E31" s="12"/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4">
        <f t="shared" si="0"/>
        <v>3</v>
      </c>
      <c r="L31" s="4">
        <f t="shared" si="1"/>
        <v>3</v>
      </c>
      <c r="M31" s="4">
        <f t="shared" si="2"/>
        <v>3</v>
      </c>
      <c r="N31" s="4">
        <f t="shared" si="3"/>
        <v>3</v>
      </c>
      <c r="O31" s="4">
        <f t="shared" si="4"/>
        <v>3</v>
      </c>
      <c r="Q31" s="15">
        <f t="shared" si="5"/>
        <v>15</v>
      </c>
      <c r="R31" s="5">
        <v>15</v>
      </c>
    </row>
    <row r="32" spans="3:18">
      <c r="C32" s="10">
        <v>20</v>
      </c>
      <c r="D32" s="11"/>
      <c r="E32" s="12"/>
      <c r="F32" s="3">
        <v>3</v>
      </c>
      <c r="G32" s="3">
        <v>3</v>
      </c>
      <c r="H32" s="3">
        <v>3</v>
      </c>
      <c r="I32" s="3">
        <v>3</v>
      </c>
      <c r="J32" s="3">
        <v>3</v>
      </c>
      <c r="K32" s="4">
        <f t="shared" si="0"/>
        <v>3</v>
      </c>
      <c r="L32" s="4">
        <f t="shared" si="1"/>
        <v>3</v>
      </c>
      <c r="M32" s="4">
        <f t="shared" si="2"/>
        <v>3</v>
      </c>
      <c r="N32" s="4">
        <f t="shared" si="3"/>
        <v>3</v>
      </c>
      <c r="O32" s="4">
        <f t="shared" si="4"/>
        <v>3</v>
      </c>
      <c r="Q32" s="15">
        <f t="shared" si="5"/>
        <v>15</v>
      </c>
      <c r="R32" s="5">
        <v>15</v>
      </c>
    </row>
    <row r="33" spans="3:18">
      <c r="C33" s="10">
        <v>21</v>
      </c>
      <c r="D33" s="11"/>
      <c r="E33" s="12"/>
      <c r="F33" s="3">
        <v>3</v>
      </c>
      <c r="G33" s="3">
        <v>3</v>
      </c>
      <c r="H33" s="3">
        <v>3</v>
      </c>
      <c r="I33" s="3">
        <v>3</v>
      </c>
      <c r="J33" s="3">
        <v>3</v>
      </c>
      <c r="K33" s="4">
        <f t="shared" si="0"/>
        <v>3</v>
      </c>
      <c r="L33" s="4">
        <f t="shared" si="1"/>
        <v>3</v>
      </c>
      <c r="M33" s="4">
        <f t="shared" si="2"/>
        <v>3</v>
      </c>
      <c r="N33" s="4">
        <f t="shared" si="3"/>
        <v>3</v>
      </c>
      <c r="O33" s="4">
        <f t="shared" si="4"/>
        <v>3</v>
      </c>
      <c r="Q33" s="15">
        <f t="shared" si="5"/>
        <v>15</v>
      </c>
      <c r="R33" s="5">
        <v>15</v>
      </c>
    </row>
    <row r="34" spans="3:18">
      <c r="C34" s="10">
        <v>22</v>
      </c>
      <c r="D34" s="11"/>
      <c r="E34" s="12"/>
      <c r="F34" s="3">
        <v>3</v>
      </c>
      <c r="G34" s="3">
        <v>3</v>
      </c>
      <c r="H34" s="3">
        <v>3</v>
      </c>
      <c r="I34" s="3">
        <v>3</v>
      </c>
      <c r="J34" s="3">
        <v>3</v>
      </c>
      <c r="K34" s="4">
        <f t="shared" si="0"/>
        <v>3</v>
      </c>
      <c r="L34" s="4">
        <f t="shared" si="1"/>
        <v>3</v>
      </c>
      <c r="M34" s="4">
        <f t="shared" si="2"/>
        <v>3</v>
      </c>
      <c r="N34" s="4">
        <f t="shared" si="3"/>
        <v>3</v>
      </c>
      <c r="O34" s="4">
        <f t="shared" si="4"/>
        <v>3</v>
      </c>
      <c r="Q34" s="15">
        <f t="shared" si="5"/>
        <v>15</v>
      </c>
      <c r="R34" s="5">
        <v>15</v>
      </c>
    </row>
    <row r="35" spans="3:18">
      <c r="C35" s="10">
        <v>23</v>
      </c>
      <c r="D35" s="11"/>
      <c r="E35" s="12"/>
      <c r="F35" s="3">
        <v>3</v>
      </c>
      <c r="G35" s="3">
        <v>3</v>
      </c>
      <c r="H35" s="3">
        <v>3</v>
      </c>
      <c r="I35" s="3">
        <v>3</v>
      </c>
      <c r="J35" s="3">
        <v>3</v>
      </c>
      <c r="K35" s="4">
        <f t="shared" si="0"/>
        <v>3</v>
      </c>
      <c r="L35" s="4">
        <f t="shared" si="1"/>
        <v>3</v>
      </c>
      <c r="M35" s="4">
        <f t="shared" si="2"/>
        <v>3</v>
      </c>
      <c r="N35" s="4">
        <f t="shared" si="3"/>
        <v>3</v>
      </c>
      <c r="O35" s="4">
        <f t="shared" si="4"/>
        <v>3</v>
      </c>
      <c r="Q35" s="15">
        <f t="shared" si="5"/>
        <v>15</v>
      </c>
      <c r="R35" s="5">
        <v>15</v>
      </c>
    </row>
    <row r="36" spans="3:18">
      <c r="C36" s="10">
        <v>24</v>
      </c>
      <c r="D36" s="11"/>
      <c r="E36" s="12"/>
      <c r="F36" s="3">
        <v>3</v>
      </c>
      <c r="G36" s="3">
        <v>3</v>
      </c>
      <c r="H36" s="3">
        <v>3</v>
      </c>
      <c r="I36" s="3">
        <v>3</v>
      </c>
      <c r="J36" s="3">
        <v>3</v>
      </c>
      <c r="K36" s="4">
        <f t="shared" si="0"/>
        <v>3</v>
      </c>
      <c r="L36" s="4">
        <f t="shared" si="1"/>
        <v>3</v>
      </c>
      <c r="M36" s="4">
        <f t="shared" si="2"/>
        <v>3</v>
      </c>
      <c r="N36" s="4">
        <f t="shared" si="3"/>
        <v>3</v>
      </c>
      <c r="O36" s="4">
        <f t="shared" si="4"/>
        <v>3</v>
      </c>
      <c r="Q36" s="15">
        <f t="shared" si="5"/>
        <v>15</v>
      </c>
      <c r="R36" s="5">
        <v>15</v>
      </c>
    </row>
    <row r="37" spans="3:18">
      <c r="C37" s="10">
        <v>25</v>
      </c>
      <c r="D37" s="11"/>
      <c r="E37" s="12"/>
      <c r="F37" s="3">
        <v>3</v>
      </c>
      <c r="G37" s="3">
        <v>3</v>
      </c>
      <c r="H37" s="3">
        <v>3</v>
      </c>
      <c r="I37" s="3">
        <v>3</v>
      </c>
      <c r="J37" s="3">
        <v>3</v>
      </c>
      <c r="K37" s="4">
        <f t="shared" si="0"/>
        <v>3</v>
      </c>
      <c r="L37" s="4">
        <f t="shared" si="1"/>
        <v>3</v>
      </c>
      <c r="M37" s="4">
        <f t="shared" si="2"/>
        <v>3</v>
      </c>
      <c r="N37" s="4">
        <f t="shared" si="3"/>
        <v>3</v>
      </c>
      <c r="O37" s="4">
        <f t="shared" si="4"/>
        <v>3</v>
      </c>
      <c r="Q37" s="15">
        <f t="shared" si="5"/>
        <v>15</v>
      </c>
      <c r="R37" s="5">
        <v>15</v>
      </c>
    </row>
    <row r="38" spans="3:18">
      <c r="C38" s="10">
        <v>26</v>
      </c>
      <c r="D38" s="11"/>
      <c r="E38" s="12"/>
      <c r="F38" s="3">
        <v>3</v>
      </c>
      <c r="G38" s="3">
        <v>3</v>
      </c>
      <c r="H38" s="3">
        <v>3</v>
      </c>
      <c r="I38" s="3">
        <v>3</v>
      </c>
      <c r="J38" s="3">
        <v>3</v>
      </c>
      <c r="K38" s="4">
        <f t="shared" si="0"/>
        <v>3</v>
      </c>
      <c r="L38" s="4">
        <f t="shared" si="1"/>
        <v>3</v>
      </c>
      <c r="M38" s="4">
        <f t="shared" si="2"/>
        <v>3</v>
      </c>
      <c r="N38" s="4">
        <f t="shared" si="3"/>
        <v>3</v>
      </c>
      <c r="O38" s="4">
        <f t="shared" si="4"/>
        <v>3</v>
      </c>
      <c r="Q38" s="15">
        <f t="shared" si="5"/>
        <v>15</v>
      </c>
      <c r="R38" s="5">
        <v>15</v>
      </c>
    </row>
    <row r="39" spans="3:18">
      <c r="C39" s="10">
        <v>27</v>
      </c>
      <c r="D39" s="11"/>
      <c r="E39" s="12"/>
      <c r="F39" s="3">
        <v>3</v>
      </c>
      <c r="G39" s="3">
        <v>3</v>
      </c>
      <c r="H39" s="3">
        <v>3</v>
      </c>
      <c r="I39" s="3">
        <v>3</v>
      </c>
      <c r="J39" s="3">
        <v>3</v>
      </c>
      <c r="K39" s="4">
        <f t="shared" si="0"/>
        <v>3</v>
      </c>
      <c r="L39" s="4">
        <f t="shared" si="1"/>
        <v>3</v>
      </c>
      <c r="M39" s="4">
        <f t="shared" si="2"/>
        <v>3</v>
      </c>
      <c r="N39" s="4">
        <f t="shared" si="3"/>
        <v>3</v>
      </c>
      <c r="O39" s="4">
        <f t="shared" si="4"/>
        <v>3</v>
      </c>
      <c r="Q39" s="15">
        <f t="shared" si="5"/>
        <v>15</v>
      </c>
      <c r="R39" s="5">
        <v>15</v>
      </c>
    </row>
    <row r="40" spans="3:18">
      <c r="C40" s="10">
        <v>28</v>
      </c>
      <c r="D40" s="11"/>
      <c r="E40" s="12"/>
      <c r="F40" s="3">
        <v>3</v>
      </c>
      <c r="G40" s="3">
        <v>3</v>
      </c>
      <c r="H40" s="3">
        <v>3</v>
      </c>
      <c r="I40" s="3">
        <v>3</v>
      </c>
      <c r="J40" s="3">
        <v>3</v>
      </c>
      <c r="K40" s="4">
        <f t="shared" si="0"/>
        <v>3</v>
      </c>
      <c r="L40" s="4">
        <f t="shared" si="1"/>
        <v>3</v>
      </c>
      <c r="M40" s="4">
        <f t="shared" si="2"/>
        <v>3</v>
      </c>
      <c r="N40" s="4">
        <f t="shared" si="3"/>
        <v>3</v>
      </c>
      <c r="O40" s="4">
        <f t="shared" si="4"/>
        <v>3</v>
      </c>
      <c r="Q40" s="15">
        <f t="shared" si="5"/>
        <v>15</v>
      </c>
      <c r="R40" s="5">
        <v>15</v>
      </c>
    </row>
    <row r="41" spans="3:18">
      <c r="C41" s="10">
        <v>29</v>
      </c>
      <c r="D41" s="11"/>
      <c r="E41" s="12"/>
      <c r="F41" s="3">
        <v>3</v>
      </c>
      <c r="G41" s="3">
        <v>3</v>
      </c>
      <c r="H41" s="3">
        <v>3</v>
      </c>
      <c r="I41" s="3">
        <v>3</v>
      </c>
      <c r="J41" s="3">
        <v>3</v>
      </c>
      <c r="K41" s="4">
        <f t="shared" si="0"/>
        <v>3</v>
      </c>
      <c r="L41" s="4">
        <f t="shared" si="1"/>
        <v>3</v>
      </c>
      <c r="M41" s="4">
        <f t="shared" si="2"/>
        <v>3</v>
      </c>
      <c r="N41" s="4">
        <f t="shared" si="3"/>
        <v>3</v>
      </c>
      <c r="O41" s="4">
        <f t="shared" si="4"/>
        <v>3</v>
      </c>
      <c r="Q41" s="15">
        <f t="shared" si="5"/>
        <v>15</v>
      </c>
      <c r="R41" s="5">
        <v>15</v>
      </c>
    </row>
    <row r="42" spans="3:18">
      <c r="C42" s="10">
        <v>30</v>
      </c>
      <c r="D42" s="11"/>
      <c r="E42" s="12"/>
      <c r="F42" s="3">
        <v>3</v>
      </c>
      <c r="G42" s="3">
        <v>3</v>
      </c>
      <c r="H42" s="3">
        <v>3</v>
      </c>
      <c r="I42" s="3">
        <v>3</v>
      </c>
      <c r="J42" s="3">
        <v>3</v>
      </c>
      <c r="K42" s="4">
        <f t="shared" si="0"/>
        <v>3</v>
      </c>
      <c r="L42" s="4">
        <f t="shared" si="1"/>
        <v>3</v>
      </c>
      <c r="M42" s="4">
        <f t="shared" si="2"/>
        <v>3</v>
      </c>
      <c r="N42" s="4">
        <f t="shared" si="3"/>
        <v>3</v>
      </c>
      <c r="O42" s="4">
        <f t="shared" si="4"/>
        <v>3</v>
      </c>
      <c r="Q42" s="15">
        <f t="shared" si="5"/>
        <v>15</v>
      </c>
      <c r="R42" s="5">
        <v>15</v>
      </c>
    </row>
    <row r="43" spans="3:18">
      <c r="C43" s="10">
        <v>31</v>
      </c>
      <c r="D43" s="11"/>
      <c r="E43" s="12"/>
      <c r="F43" s="3">
        <v>3</v>
      </c>
      <c r="G43" s="3">
        <v>3</v>
      </c>
      <c r="H43" s="3">
        <v>3</v>
      </c>
      <c r="I43" s="3">
        <v>3</v>
      </c>
      <c r="J43" s="3">
        <v>3</v>
      </c>
      <c r="K43" s="4">
        <f t="shared" si="0"/>
        <v>3</v>
      </c>
      <c r="L43" s="4">
        <f t="shared" si="1"/>
        <v>3</v>
      </c>
      <c r="M43" s="4">
        <f t="shared" si="2"/>
        <v>3</v>
      </c>
      <c r="N43" s="4">
        <f t="shared" si="3"/>
        <v>3</v>
      </c>
      <c r="O43" s="4">
        <f t="shared" si="4"/>
        <v>3</v>
      </c>
      <c r="Q43" s="15">
        <f t="shared" si="5"/>
        <v>15</v>
      </c>
      <c r="R43" s="5">
        <v>15</v>
      </c>
    </row>
    <row r="44" spans="3:18">
      <c r="C44" s="10">
        <v>32</v>
      </c>
      <c r="D44" s="11"/>
      <c r="E44" s="12"/>
      <c r="F44" s="3">
        <v>3</v>
      </c>
      <c r="G44" s="3">
        <v>3</v>
      </c>
      <c r="H44" s="3">
        <v>3</v>
      </c>
      <c r="I44" s="3">
        <v>3</v>
      </c>
      <c r="J44" s="3">
        <v>3</v>
      </c>
      <c r="K44" s="4">
        <f t="shared" si="0"/>
        <v>3</v>
      </c>
      <c r="L44" s="4">
        <f t="shared" si="1"/>
        <v>3</v>
      </c>
      <c r="M44" s="4">
        <f t="shared" si="2"/>
        <v>3</v>
      </c>
      <c r="N44" s="4">
        <f t="shared" si="3"/>
        <v>3</v>
      </c>
      <c r="O44" s="4">
        <f t="shared" si="4"/>
        <v>3</v>
      </c>
      <c r="Q44" s="15">
        <f t="shared" si="5"/>
        <v>15</v>
      </c>
      <c r="R44" s="5">
        <v>15</v>
      </c>
    </row>
    <row r="45" spans="3:18">
      <c r="C45" s="10">
        <v>33</v>
      </c>
      <c r="D45" s="11"/>
      <c r="E45" s="12"/>
      <c r="F45" s="3">
        <v>3</v>
      </c>
      <c r="G45" s="3">
        <v>3</v>
      </c>
      <c r="H45" s="3">
        <v>3</v>
      </c>
      <c r="I45" s="3">
        <v>3</v>
      </c>
      <c r="J45" s="3">
        <v>3</v>
      </c>
      <c r="K45" s="4">
        <f t="shared" si="0"/>
        <v>3</v>
      </c>
      <c r="L45" s="4">
        <f t="shared" si="1"/>
        <v>3</v>
      </c>
      <c r="M45" s="4">
        <f t="shared" si="2"/>
        <v>3</v>
      </c>
      <c r="N45" s="4">
        <f t="shared" si="3"/>
        <v>3</v>
      </c>
      <c r="O45" s="4">
        <f t="shared" si="4"/>
        <v>3</v>
      </c>
      <c r="Q45" s="15">
        <f t="shared" si="5"/>
        <v>15</v>
      </c>
      <c r="R45" s="5">
        <v>15</v>
      </c>
    </row>
    <row r="46" spans="3:18">
      <c r="C46" s="10">
        <v>34</v>
      </c>
      <c r="D46" s="11"/>
      <c r="E46" s="12"/>
      <c r="F46" s="3">
        <v>3</v>
      </c>
      <c r="G46" s="3">
        <v>3</v>
      </c>
      <c r="H46" s="3">
        <v>3</v>
      </c>
      <c r="I46" s="3">
        <v>3</v>
      </c>
      <c r="J46" s="3">
        <v>3</v>
      </c>
      <c r="K46" s="4">
        <f t="shared" si="0"/>
        <v>3</v>
      </c>
      <c r="L46" s="4">
        <f t="shared" si="1"/>
        <v>3</v>
      </c>
      <c r="M46" s="4">
        <f t="shared" si="2"/>
        <v>3</v>
      </c>
      <c r="N46" s="4">
        <f t="shared" si="3"/>
        <v>3</v>
      </c>
      <c r="O46" s="4">
        <f t="shared" si="4"/>
        <v>3</v>
      </c>
      <c r="Q46" s="15">
        <f t="shared" si="5"/>
        <v>15</v>
      </c>
      <c r="R46" s="5">
        <v>15</v>
      </c>
    </row>
    <row r="47" spans="3:18">
      <c r="C47" s="10">
        <v>35</v>
      </c>
      <c r="D47" s="11"/>
      <c r="E47" s="12"/>
      <c r="F47" s="3">
        <v>3</v>
      </c>
      <c r="G47" s="3">
        <v>3</v>
      </c>
      <c r="H47" s="3">
        <v>3</v>
      </c>
      <c r="I47" s="3">
        <v>3</v>
      </c>
      <c r="J47" s="3">
        <v>3</v>
      </c>
      <c r="K47" s="4">
        <f t="shared" si="0"/>
        <v>3</v>
      </c>
      <c r="L47" s="4">
        <f t="shared" si="1"/>
        <v>3</v>
      </c>
      <c r="M47" s="4">
        <f t="shared" si="2"/>
        <v>3</v>
      </c>
      <c r="N47" s="4">
        <f t="shared" si="3"/>
        <v>3</v>
      </c>
      <c r="O47" s="4">
        <f t="shared" si="4"/>
        <v>3</v>
      </c>
      <c r="Q47" s="15">
        <f t="shared" si="5"/>
        <v>15</v>
      </c>
      <c r="R47" s="5">
        <v>15</v>
      </c>
    </row>
    <row r="48" spans="3:18">
      <c r="C48" s="10">
        <v>36</v>
      </c>
      <c r="D48" s="11"/>
      <c r="E48" s="12"/>
      <c r="F48" s="3">
        <v>3</v>
      </c>
      <c r="G48" s="3">
        <v>3</v>
      </c>
      <c r="H48" s="3">
        <v>3</v>
      </c>
      <c r="I48" s="3">
        <v>3</v>
      </c>
      <c r="J48" s="3">
        <v>3</v>
      </c>
      <c r="K48" s="4">
        <f t="shared" si="0"/>
        <v>3</v>
      </c>
      <c r="L48" s="4">
        <f t="shared" si="1"/>
        <v>3</v>
      </c>
      <c r="M48" s="4">
        <f t="shared" si="2"/>
        <v>3</v>
      </c>
      <c r="N48" s="4">
        <f t="shared" si="3"/>
        <v>3</v>
      </c>
      <c r="O48" s="4">
        <f t="shared" si="4"/>
        <v>3</v>
      </c>
      <c r="Q48" s="15">
        <f t="shared" si="5"/>
        <v>15</v>
      </c>
      <c r="R48" s="5">
        <v>15</v>
      </c>
    </row>
  </sheetData>
  <mergeCells count="2">
    <mergeCell ref="F2:J2"/>
    <mergeCell ref="K8:O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B2:N51"/>
  <sheetViews>
    <sheetView topLeftCell="B1" workbookViewId="0">
      <selection activeCell="G17" sqref="G17"/>
    </sheetView>
  </sheetViews>
  <sheetFormatPr defaultColWidth="8.88671875" defaultRowHeight="14.4"/>
  <cols>
    <col min="2" max="2" width="4" customWidth="1"/>
    <col min="3" max="3" width="13.44140625" customWidth="1"/>
    <col min="4" max="4" width="36.21875" customWidth="1"/>
  </cols>
  <sheetData>
    <row r="2" spans="2:14">
      <c r="C2" s="16" t="s">
        <v>55</v>
      </c>
      <c r="D2" s="16"/>
    </row>
    <row r="3" spans="2:14">
      <c r="C3" s="16" t="s">
        <v>56</v>
      </c>
      <c r="D3" s="16"/>
    </row>
    <row r="4" spans="2:14">
      <c r="C4" s="16" t="s">
        <v>57</v>
      </c>
      <c r="D4" s="16"/>
    </row>
    <row r="5" spans="2:14">
      <c r="C5" s="16" t="s">
        <v>58</v>
      </c>
      <c r="D5" s="16"/>
    </row>
    <row r="6" spans="2:14">
      <c r="C6" s="16" t="s">
        <v>59</v>
      </c>
      <c r="D6" s="16"/>
    </row>
    <row r="8" spans="2:14">
      <c r="J8" s="1" t="s">
        <v>60</v>
      </c>
      <c r="K8" s="1" t="s">
        <v>61</v>
      </c>
    </row>
    <row r="9" spans="2:14">
      <c r="G9" s="34" t="s">
        <v>62</v>
      </c>
      <c r="H9" s="34"/>
      <c r="I9" s="34"/>
      <c r="J9" s="17">
        <f>AVERAGE(J13:N13)</f>
        <v>3</v>
      </c>
      <c r="K9" s="17">
        <f>(J9/3)*100</f>
        <v>100</v>
      </c>
    </row>
    <row r="10" spans="2:14">
      <c r="G10" s="35" t="s">
        <v>63</v>
      </c>
      <c r="H10" s="35"/>
      <c r="I10" s="35"/>
      <c r="J10" s="5">
        <v>0.8</v>
      </c>
      <c r="K10" s="5">
        <v>0.7</v>
      </c>
      <c r="L10" t="s">
        <v>111</v>
      </c>
    </row>
    <row r="11" spans="2:14">
      <c r="I11" s="5" t="s">
        <v>64</v>
      </c>
      <c r="J11" s="5">
        <v>3</v>
      </c>
      <c r="K11" s="5">
        <v>2</v>
      </c>
    </row>
    <row r="13" spans="2:14">
      <c r="E13" s="36" t="s">
        <v>65</v>
      </c>
      <c r="F13" s="36"/>
      <c r="G13" s="36"/>
      <c r="H13" s="36"/>
      <c r="I13" s="36"/>
      <c r="J13" s="18">
        <f>AVERAGE(J16:J51)</f>
        <v>3</v>
      </c>
      <c r="K13" s="18">
        <f>AVERAGE(K16:K51)</f>
        <v>3</v>
      </c>
      <c r="L13" s="18">
        <f>AVERAGE(L16:L51)</f>
        <v>3</v>
      </c>
      <c r="M13" s="18">
        <f>AVERAGE(M16:M51)</f>
        <v>3</v>
      </c>
      <c r="N13" s="18">
        <f>AVERAGE(N16:N51)</f>
        <v>3</v>
      </c>
    </row>
    <row r="14" spans="2:14">
      <c r="B14" s="5"/>
      <c r="C14" s="5"/>
      <c r="D14" s="5"/>
      <c r="E14" s="37" t="s">
        <v>66</v>
      </c>
      <c r="F14" s="37"/>
      <c r="G14" s="37"/>
      <c r="H14" s="37"/>
      <c r="I14" s="37"/>
      <c r="J14" s="38" t="s">
        <v>67</v>
      </c>
      <c r="K14" s="38"/>
      <c r="L14" s="38"/>
      <c r="M14" s="38"/>
      <c r="N14" s="38"/>
    </row>
    <row r="15" spans="2:14">
      <c r="B15" s="5"/>
      <c r="C15" s="5"/>
      <c r="D15" s="5"/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J15" s="5" t="s">
        <v>3</v>
      </c>
      <c r="K15" s="5" t="s">
        <v>4</v>
      </c>
      <c r="L15" s="5" t="s">
        <v>5</v>
      </c>
      <c r="M15" s="5" t="s">
        <v>6</v>
      </c>
      <c r="N15" s="5" t="s">
        <v>7</v>
      </c>
    </row>
    <row r="16" spans="2:14">
      <c r="B16" s="10">
        <v>1</v>
      </c>
      <c r="C16" s="11">
        <v>2102050001</v>
      </c>
      <c r="D16" s="12" t="s">
        <v>15</v>
      </c>
      <c r="E16" s="19">
        <f>(CONTINUOUS!K13+VIVA!K13)/(CONTINUOUS!$K$10+VIVA!$K$10)</f>
        <v>0.9</v>
      </c>
      <c r="F16" s="19">
        <f>(CONTINUOUS!L13+VIVA!L13)/(CONTINUOUS!$L$10+VIVA!$L$10)</f>
        <v>0.9</v>
      </c>
      <c r="G16" s="19">
        <f>(CONTINUOUS!M13+VIVA!M13)/(CONTINUOUS!$L$10+VIVA!$L$10)</f>
        <v>0.9</v>
      </c>
      <c r="H16" s="19">
        <f>(CONTINUOUS!N13+VIVA!N13)/(CONTINUOUS!$L$10+VIVA!$L$10)</f>
        <v>0.9</v>
      </c>
      <c r="I16" s="19">
        <f>(CONTINUOUS!O13+VIVA!O13)/(CONTINUOUS!$L$10+VIVA!$L$10)</f>
        <v>0.9</v>
      </c>
      <c r="J16" s="5">
        <f t="shared" ref="J16:J51" si="0">IF(E16&gt;$K$10,(IF(E16&gt;$J$10,3,2)),1)</f>
        <v>3</v>
      </c>
      <c r="K16" s="5">
        <f t="shared" ref="K16:K51" si="1">IF(F16&gt;$K$10,(IF(F16&gt;$J$10,3,2)),1)</f>
        <v>3</v>
      </c>
      <c r="L16" s="5">
        <f t="shared" ref="L16:L51" si="2">IF(G16&gt;$K$10,(IF(G16&gt;$J$10,3,2)),1)</f>
        <v>3</v>
      </c>
      <c r="M16" s="5">
        <f t="shared" ref="M16:M51" si="3">IF(H16&gt;$K$10,(IF(H16&gt;$J$10,3,2)),1)</f>
        <v>3</v>
      </c>
      <c r="N16" s="5">
        <f t="shared" ref="N16:N51" si="4">IF(I16&gt;$K$10,(IF(I16&gt;$J$10,3,2)),1)</f>
        <v>3</v>
      </c>
    </row>
    <row r="17" spans="2:14">
      <c r="B17" s="10">
        <v>2</v>
      </c>
      <c r="C17" s="11">
        <v>2102050002</v>
      </c>
      <c r="D17" s="12" t="s">
        <v>16</v>
      </c>
      <c r="E17" s="19">
        <f>(CONTINUOUS!K14+VIVA!K14)/(CONTINUOUS!$K$10+VIVA!$K$10)</f>
        <v>0.9</v>
      </c>
      <c r="F17" s="19">
        <f>(CONTINUOUS!L14+VIVA!L14)/(CONTINUOUS!$L$10+VIVA!$L$10)</f>
        <v>0.9</v>
      </c>
      <c r="G17" s="19">
        <f>(CONTINUOUS!M14+VIVA!M14)/(CONTINUOUS!$L$10+VIVA!$L$10)</f>
        <v>0.9</v>
      </c>
      <c r="H17" s="19">
        <f>(CONTINUOUS!N14+VIVA!N14)/(CONTINUOUS!$L$10+VIVA!$L$10)</f>
        <v>0.9</v>
      </c>
      <c r="I17" s="19">
        <f>(CONTINUOUS!O14+VIVA!O14)/(CONTINUOUS!$L$10+VIVA!$L$10)</f>
        <v>0.9</v>
      </c>
      <c r="J17" s="5">
        <f t="shared" si="0"/>
        <v>3</v>
      </c>
      <c r="K17" s="5">
        <f t="shared" si="1"/>
        <v>3</v>
      </c>
      <c r="L17" s="5">
        <f t="shared" si="2"/>
        <v>3</v>
      </c>
      <c r="M17" s="5">
        <f t="shared" si="3"/>
        <v>3</v>
      </c>
      <c r="N17" s="5">
        <f t="shared" si="4"/>
        <v>3</v>
      </c>
    </row>
    <row r="18" spans="2:14">
      <c r="B18" s="10">
        <v>3</v>
      </c>
      <c r="C18" s="11">
        <v>2102050003</v>
      </c>
      <c r="D18" s="12" t="s">
        <v>17</v>
      </c>
      <c r="E18" s="19">
        <f>(CONTINUOUS!K15+VIVA!K15)/(CONTINUOUS!$K$10+VIVA!$K$10)</f>
        <v>0.9</v>
      </c>
      <c r="F18" s="19">
        <f>(CONTINUOUS!L15+VIVA!L15)/(CONTINUOUS!$L$10+VIVA!$L$10)</f>
        <v>0.9</v>
      </c>
      <c r="G18" s="19">
        <f>(CONTINUOUS!M15+VIVA!M15)/(CONTINUOUS!$L$10+VIVA!$L$10)</f>
        <v>0.9</v>
      </c>
      <c r="H18" s="19">
        <f>(CONTINUOUS!N15+VIVA!N15)/(CONTINUOUS!$L$10+VIVA!$L$10)</f>
        <v>0.9</v>
      </c>
      <c r="I18" s="19">
        <f>(CONTINUOUS!O15+VIVA!O15)/(CONTINUOUS!$L$10+VIVA!$L$10)</f>
        <v>0.9</v>
      </c>
      <c r="J18" s="5">
        <f t="shared" si="0"/>
        <v>3</v>
      </c>
      <c r="K18" s="5">
        <f t="shared" si="1"/>
        <v>3</v>
      </c>
      <c r="L18" s="5">
        <f t="shared" si="2"/>
        <v>3</v>
      </c>
      <c r="M18" s="5">
        <f t="shared" si="3"/>
        <v>3</v>
      </c>
      <c r="N18" s="5">
        <f t="shared" si="4"/>
        <v>3</v>
      </c>
    </row>
    <row r="19" spans="2:14">
      <c r="B19" s="10">
        <v>4</v>
      </c>
      <c r="C19" s="11">
        <v>2102050004</v>
      </c>
      <c r="D19" s="12" t="s">
        <v>18</v>
      </c>
      <c r="E19" s="19">
        <f>(CONTINUOUS!K16+VIVA!K16)/(CONTINUOUS!$K$10+VIVA!$K$10)</f>
        <v>0.9</v>
      </c>
      <c r="F19" s="19">
        <f>(CONTINUOUS!L16+VIVA!L16)/(CONTINUOUS!$L$10+VIVA!$L$10)</f>
        <v>0.9</v>
      </c>
      <c r="G19" s="19">
        <f>(CONTINUOUS!M16+VIVA!M16)/(CONTINUOUS!$L$10+VIVA!$L$10)</f>
        <v>0.9</v>
      </c>
      <c r="H19" s="19">
        <f>(CONTINUOUS!N16+VIVA!N16)/(CONTINUOUS!$L$10+VIVA!$L$10)</f>
        <v>0.9</v>
      </c>
      <c r="I19" s="19">
        <f>(CONTINUOUS!O16+VIVA!O16)/(CONTINUOUS!$L$10+VIVA!$L$10)</f>
        <v>0.9</v>
      </c>
      <c r="J19" s="5">
        <f t="shared" si="0"/>
        <v>3</v>
      </c>
      <c r="K19" s="5">
        <f t="shared" si="1"/>
        <v>3</v>
      </c>
      <c r="L19" s="5">
        <f t="shared" si="2"/>
        <v>3</v>
      </c>
      <c r="M19" s="5">
        <f t="shared" si="3"/>
        <v>3</v>
      </c>
      <c r="N19" s="5">
        <f t="shared" si="4"/>
        <v>3</v>
      </c>
    </row>
    <row r="20" spans="2:14">
      <c r="B20" s="10">
        <v>5</v>
      </c>
      <c r="C20" s="11">
        <v>2102050005</v>
      </c>
      <c r="D20" s="12" t="s">
        <v>19</v>
      </c>
      <c r="E20" s="19">
        <f>(CONTINUOUS!K17+VIVA!K17)/(CONTINUOUS!$K$10+VIVA!$K$10)</f>
        <v>0.9</v>
      </c>
      <c r="F20" s="19">
        <f>(CONTINUOUS!L17+VIVA!L17)/(CONTINUOUS!$L$10+VIVA!$L$10)</f>
        <v>0.9</v>
      </c>
      <c r="G20" s="19">
        <f>(CONTINUOUS!M17+VIVA!M17)/(CONTINUOUS!$L$10+VIVA!$L$10)</f>
        <v>0.9</v>
      </c>
      <c r="H20" s="19">
        <f>(CONTINUOUS!N17+VIVA!N17)/(CONTINUOUS!$L$10+VIVA!$L$10)</f>
        <v>0.9</v>
      </c>
      <c r="I20" s="19">
        <f>(CONTINUOUS!O17+VIVA!O17)/(CONTINUOUS!$L$10+VIVA!$L$10)</f>
        <v>0.9</v>
      </c>
      <c r="J20" s="5">
        <f t="shared" si="0"/>
        <v>3</v>
      </c>
      <c r="K20" s="5">
        <f t="shared" si="1"/>
        <v>3</v>
      </c>
      <c r="L20" s="5">
        <f t="shared" si="2"/>
        <v>3</v>
      </c>
      <c r="M20" s="5">
        <f t="shared" si="3"/>
        <v>3</v>
      </c>
      <c r="N20" s="5">
        <f t="shared" si="4"/>
        <v>3</v>
      </c>
    </row>
    <row r="21" spans="2:14">
      <c r="B21" s="10">
        <v>6</v>
      </c>
      <c r="C21" s="11">
        <v>2102050006</v>
      </c>
      <c r="D21" s="12" t="s">
        <v>20</v>
      </c>
      <c r="E21" s="19">
        <f>(CONTINUOUS!K18+VIVA!K18)/(CONTINUOUS!$K$10+VIVA!$K$10)</f>
        <v>0.9</v>
      </c>
      <c r="F21" s="19">
        <f>(CONTINUOUS!L18+VIVA!L18)/(CONTINUOUS!$L$10+VIVA!$L$10)</f>
        <v>0.9</v>
      </c>
      <c r="G21" s="19">
        <f>(CONTINUOUS!M18+VIVA!M18)/(CONTINUOUS!$L$10+VIVA!$L$10)</f>
        <v>0.9</v>
      </c>
      <c r="H21" s="19">
        <f>(CONTINUOUS!N18+VIVA!N18)/(CONTINUOUS!$L$10+VIVA!$L$10)</f>
        <v>0.9</v>
      </c>
      <c r="I21" s="19">
        <f>(CONTINUOUS!O18+VIVA!O18)/(CONTINUOUS!$L$10+VIVA!$L$10)</f>
        <v>0.9</v>
      </c>
      <c r="J21" s="5">
        <f t="shared" si="0"/>
        <v>3</v>
      </c>
      <c r="K21" s="5">
        <f t="shared" si="1"/>
        <v>3</v>
      </c>
      <c r="L21" s="5">
        <f t="shared" si="2"/>
        <v>3</v>
      </c>
      <c r="M21" s="5">
        <f t="shared" si="3"/>
        <v>3</v>
      </c>
      <c r="N21" s="5">
        <f t="shared" si="4"/>
        <v>3</v>
      </c>
    </row>
    <row r="22" spans="2:14">
      <c r="B22" s="10">
        <v>7</v>
      </c>
      <c r="C22" s="11">
        <v>2102050008</v>
      </c>
      <c r="D22" s="12" t="s">
        <v>21</v>
      </c>
      <c r="E22" s="19">
        <f>(CONTINUOUS!K19+VIVA!K19)/(CONTINUOUS!$K$10+VIVA!$K$10)</f>
        <v>0.9</v>
      </c>
      <c r="F22" s="19">
        <f>(CONTINUOUS!L19+VIVA!L19)/(CONTINUOUS!$L$10+VIVA!$L$10)</f>
        <v>0.9</v>
      </c>
      <c r="G22" s="19">
        <f>(CONTINUOUS!M19+VIVA!M19)/(CONTINUOUS!$L$10+VIVA!$L$10)</f>
        <v>0.9</v>
      </c>
      <c r="H22" s="19">
        <f>(CONTINUOUS!N19+VIVA!N19)/(CONTINUOUS!$L$10+VIVA!$L$10)</f>
        <v>0.9</v>
      </c>
      <c r="I22" s="19">
        <f>(CONTINUOUS!O19+VIVA!O19)/(CONTINUOUS!$L$10+VIVA!$L$10)</f>
        <v>0.9</v>
      </c>
      <c r="J22" s="5">
        <f t="shared" si="0"/>
        <v>3</v>
      </c>
      <c r="K22" s="5">
        <f t="shared" si="1"/>
        <v>3</v>
      </c>
      <c r="L22" s="5">
        <f t="shared" si="2"/>
        <v>3</v>
      </c>
      <c r="M22" s="5">
        <f t="shared" si="3"/>
        <v>3</v>
      </c>
      <c r="N22" s="5">
        <f t="shared" si="4"/>
        <v>3</v>
      </c>
    </row>
    <row r="23" spans="2:14">
      <c r="B23" s="10">
        <v>8</v>
      </c>
      <c r="C23" s="11">
        <v>2102050009</v>
      </c>
      <c r="D23" s="12" t="s">
        <v>22</v>
      </c>
      <c r="E23" s="19">
        <f>(CONTINUOUS!K20+VIVA!K20)/(CONTINUOUS!$K$10+VIVA!$K$10)</f>
        <v>0.9</v>
      </c>
      <c r="F23" s="19">
        <f>(CONTINUOUS!L20+VIVA!L20)/(CONTINUOUS!$L$10+VIVA!$L$10)</f>
        <v>0.9</v>
      </c>
      <c r="G23" s="19">
        <f>(CONTINUOUS!M20+VIVA!M20)/(CONTINUOUS!$L$10+VIVA!$L$10)</f>
        <v>0.9</v>
      </c>
      <c r="H23" s="19">
        <f>(CONTINUOUS!N20+VIVA!N20)/(CONTINUOUS!$L$10+VIVA!$L$10)</f>
        <v>0.9</v>
      </c>
      <c r="I23" s="19">
        <f>(CONTINUOUS!O20+VIVA!O20)/(CONTINUOUS!$L$10+VIVA!$L$10)</f>
        <v>0.9</v>
      </c>
      <c r="J23" s="5">
        <f t="shared" si="0"/>
        <v>3</v>
      </c>
      <c r="K23" s="5">
        <f t="shared" si="1"/>
        <v>3</v>
      </c>
      <c r="L23" s="5">
        <f t="shared" si="2"/>
        <v>3</v>
      </c>
      <c r="M23" s="5">
        <f t="shared" si="3"/>
        <v>3</v>
      </c>
      <c r="N23" s="5">
        <f t="shared" si="4"/>
        <v>3</v>
      </c>
    </row>
    <row r="24" spans="2:14">
      <c r="B24" s="10">
        <v>9</v>
      </c>
      <c r="C24" s="11">
        <v>2102050011</v>
      </c>
      <c r="D24" s="12" t="s">
        <v>23</v>
      </c>
      <c r="E24" s="19">
        <f>(CONTINUOUS!K21+VIVA!K21)/(CONTINUOUS!$K$10+VIVA!$K$10)</f>
        <v>0.9</v>
      </c>
      <c r="F24" s="19">
        <f>(CONTINUOUS!L21+VIVA!L21)/(CONTINUOUS!$L$10+VIVA!$L$10)</f>
        <v>0.9</v>
      </c>
      <c r="G24" s="19">
        <f>(CONTINUOUS!M21+VIVA!M21)/(CONTINUOUS!$L$10+VIVA!$L$10)</f>
        <v>0.9</v>
      </c>
      <c r="H24" s="19">
        <f>(CONTINUOUS!N21+VIVA!N21)/(CONTINUOUS!$L$10+VIVA!$L$10)</f>
        <v>0.9</v>
      </c>
      <c r="I24" s="19">
        <f>(CONTINUOUS!O21+VIVA!O21)/(CONTINUOUS!$L$10+VIVA!$L$10)</f>
        <v>0.9</v>
      </c>
      <c r="J24" s="5">
        <f t="shared" si="0"/>
        <v>3</v>
      </c>
      <c r="K24" s="5">
        <f t="shared" si="1"/>
        <v>3</v>
      </c>
      <c r="L24" s="5">
        <f t="shared" si="2"/>
        <v>3</v>
      </c>
      <c r="M24" s="5">
        <f t="shared" si="3"/>
        <v>3</v>
      </c>
      <c r="N24" s="5">
        <f t="shared" si="4"/>
        <v>3</v>
      </c>
    </row>
    <row r="25" spans="2:14">
      <c r="B25" s="10">
        <v>10</v>
      </c>
      <c r="C25" s="11">
        <v>2102050012</v>
      </c>
      <c r="D25" s="12" t="s">
        <v>24</v>
      </c>
      <c r="E25" s="19">
        <f>(CONTINUOUS!K22+VIVA!K22)/(CONTINUOUS!$K$10+VIVA!$K$10)</f>
        <v>0.9</v>
      </c>
      <c r="F25" s="19">
        <f>(CONTINUOUS!L22+VIVA!L22)/(CONTINUOUS!$L$10+VIVA!$L$10)</f>
        <v>0.9</v>
      </c>
      <c r="G25" s="19">
        <f>(CONTINUOUS!M22+VIVA!M22)/(CONTINUOUS!$L$10+VIVA!$L$10)</f>
        <v>0.9</v>
      </c>
      <c r="H25" s="19">
        <f>(CONTINUOUS!N22+VIVA!N22)/(CONTINUOUS!$L$10+VIVA!$L$10)</f>
        <v>0.9</v>
      </c>
      <c r="I25" s="19">
        <f>(CONTINUOUS!O22+VIVA!O22)/(CONTINUOUS!$L$10+VIVA!$L$10)</f>
        <v>0.9</v>
      </c>
      <c r="J25" s="5">
        <f t="shared" si="0"/>
        <v>3</v>
      </c>
      <c r="K25" s="5">
        <f t="shared" si="1"/>
        <v>3</v>
      </c>
      <c r="L25" s="5">
        <f t="shared" si="2"/>
        <v>3</v>
      </c>
      <c r="M25" s="5">
        <f t="shared" si="3"/>
        <v>3</v>
      </c>
      <c r="N25" s="5">
        <f t="shared" si="4"/>
        <v>3</v>
      </c>
    </row>
    <row r="26" spans="2:14">
      <c r="B26" s="10">
        <v>11</v>
      </c>
      <c r="C26" s="11">
        <v>2102050013</v>
      </c>
      <c r="D26" s="12" t="s">
        <v>25</v>
      </c>
      <c r="E26" s="19">
        <f>(CONTINUOUS!K23+VIVA!K23)/(CONTINUOUS!$K$10+VIVA!$K$10)</f>
        <v>0.9</v>
      </c>
      <c r="F26" s="19">
        <f>(CONTINUOUS!L23+VIVA!L23)/(CONTINUOUS!$L$10+VIVA!$L$10)</f>
        <v>0.9</v>
      </c>
      <c r="G26" s="19">
        <f>(CONTINUOUS!M23+VIVA!M23)/(CONTINUOUS!$L$10+VIVA!$L$10)</f>
        <v>0.9</v>
      </c>
      <c r="H26" s="19">
        <f>(CONTINUOUS!N23+VIVA!N23)/(CONTINUOUS!$L$10+VIVA!$L$10)</f>
        <v>0.9</v>
      </c>
      <c r="I26" s="19">
        <f>(CONTINUOUS!O23+VIVA!O23)/(CONTINUOUS!$L$10+VIVA!$L$10)</f>
        <v>0.9</v>
      </c>
      <c r="J26" s="5">
        <f t="shared" si="0"/>
        <v>3</v>
      </c>
      <c r="K26" s="5">
        <f t="shared" si="1"/>
        <v>3</v>
      </c>
      <c r="L26" s="5">
        <f t="shared" si="2"/>
        <v>3</v>
      </c>
      <c r="M26" s="5">
        <f t="shared" si="3"/>
        <v>3</v>
      </c>
      <c r="N26" s="5">
        <f t="shared" si="4"/>
        <v>3</v>
      </c>
    </row>
    <row r="27" spans="2:14">
      <c r="B27" s="10">
        <v>12</v>
      </c>
      <c r="C27" s="11">
        <v>2102050014</v>
      </c>
      <c r="D27" s="12" t="s">
        <v>26</v>
      </c>
      <c r="E27" s="19">
        <f>(CONTINUOUS!K24+VIVA!K24)/(CONTINUOUS!$K$10+VIVA!$K$10)</f>
        <v>0.9</v>
      </c>
      <c r="F27" s="19">
        <f>(CONTINUOUS!L24+VIVA!L24)/(CONTINUOUS!$L$10+VIVA!$L$10)</f>
        <v>0.9</v>
      </c>
      <c r="G27" s="19">
        <f>(CONTINUOUS!M24+VIVA!M24)/(CONTINUOUS!$L$10+VIVA!$L$10)</f>
        <v>0.9</v>
      </c>
      <c r="H27" s="19">
        <f>(CONTINUOUS!N24+VIVA!N24)/(CONTINUOUS!$L$10+VIVA!$L$10)</f>
        <v>0.9</v>
      </c>
      <c r="I27" s="19">
        <f>(CONTINUOUS!O24+VIVA!O24)/(CONTINUOUS!$L$10+VIVA!$L$10)</f>
        <v>0.9</v>
      </c>
      <c r="J27" s="5">
        <f t="shared" si="0"/>
        <v>3</v>
      </c>
      <c r="K27" s="5">
        <f t="shared" si="1"/>
        <v>3</v>
      </c>
      <c r="L27" s="5">
        <f t="shared" si="2"/>
        <v>3</v>
      </c>
      <c r="M27" s="5">
        <f t="shared" si="3"/>
        <v>3</v>
      </c>
      <c r="N27" s="5">
        <f t="shared" si="4"/>
        <v>3</v>
      </c>
    </row>
    <row r="28" spans="2:14">
      <c r="B28" s="10">
        <v>13</v>
      </c>
      <c r="C28" s="11">
        <v>2102050015</v>
      </c>
      <c r="D28" s="12" t="s">
        <v>27</v>
      </c>
      <c r="E28" s="19">
        <f>(CONTINUOUS!K25+VIVA!K25)/(CONTINUOUS!$K$10+VIVA!$K$10)</f>
        <v>0.9</v>
      </c>
      <c r="F28" s="19">
        <f>(CONTINUOUS!L25+VIVA!L25)/(CONTINUOUS!$L$10+VIVA!$L$10)</f>
        <v>0.9</v>
      </c>
      <c r="G28" s="19">
        <f>(CONTINUOUS!M25+VIVA!M25)/(CONTINUOUS!$L$10+VIVA!$L$10)</f>
        <v>0.9</v>
      </c>
      <c r="H28" s="19">
        <f>(CONTINUOUS!N25+VIVA!N25)/(CONTINUOUS!$L$10+VIVA!$L$10)</f>
        <v>0.9</v>
      </c>
      <c r="I28" s="19">
        <f>(CONTINUOUS!O25+VIVA!O25)/(CONTINUOUS!$L$10+VIVA!$L$10)</f>
        <v>0.9</v>
      </c>
      <c r="J28" s="5">
        <f t="shared" si="0"/>
        <v>3</v>
      </c>
      <c r="K28" s="5">
        <f t="shared" si="1"/>
        <v>3</v>
      </c>
      <c r="L28" s="5">
        <f t="shared" si="2"/>
        <v>3</v>
      </c>
      <c r="M28" s="5">
        <f t="shared" si="3"/>
        <v>3</v>
      </c>
      <c r="N28" s="5">
        <f t="shared" si="4"/>
        <v>3</v>
      </c>
    </row>
    <row r="29" spans="2:14">
      <c r="B29" s="10">
        <v>14</v>
      </c>
      <c r="C29" s="11">
        <v>2102050016</v>
      </c>
      <c r="D29" s="12" t="s">
        <v>28</v>
      </c>
      <c r="E29" s="19">
        <f>(CONTINUOUS!K26+VIVA!K26)/(CONTINUOUS!$K$10+VIVA!$K$10)</f>
        <v>0.9</v>
      </c>
      <c r="F29" s="19">
        <f>(CONTINUOUS!L26+VIVA!L26)/(CONTINUOUS!$L$10+VIVA!$L$10)</f>
        <v>0.9</v>
      </c>
      <c r="G29" s="19">
        <f>(CONTINUOUS!M26+VIVA!M26)/(CONTINUOUS!$L$10+VIVA!$L$10)</f>
        <v>0.9</v>
      </c>
      <c r="H29" s="19">
        <f>(CONTINUOUS!N26+VIVA!N26)/(CONTINUOUS!$L$10+VIVA!$L$10)</f>
        <v>0.9</v>
      </c>
      <c r="I29" s="19">
        <f>(CONTINUOUS!O26+VIVA!O26)/(CONTINUOUS!$L$10+VIVA!$L$10)</f>
        <v>0.9</v>
      </c>
      <c r="J29" s="5">
        <f t="shared" si="0"/>
        <v>3</v>
      </c>
      <c r="K29" s="5">
        <f t="shared" si="1"/>
        <v>3</v>
      </c>
      <c r="L29" s="5">
        <f t="shared" si="2"/>
        <v>3</v>
      </c>
      <c r="M29" s="5">
        <f t="shared" si="3"/>
        <v>3</v>
      </c>
      <c r="N29" s="5">
        <f t="shared" si="4"/>
        <v>3</v>
      </c>
    </row>
    <row r="30" spans="2:14">
      <c r="B30" s="10">
        <v>15</v>
      </c>
      <c r="C30" s="11">
        <v>2102050017</v>
      </c>
      <c r="D30" s="12" t="s">
        <v>29</v>
      </c>
      <c r="E30" s="19">
        <f>(CONTINUOUS!K27+VIVA!K27)/(CONTINUOUS!$K$10+VIVA!$K$10)</f>
        <v>0.9</v>
      </c>
      <c r="F30" s="19">
        <f>(CONTINUOUS!L27+VIVA!L27)/(CONTINUOUS!$L$10+VIVA!$L$10)</f>
        <v>0.9</v>
      </c>
      <c r="G30" s="19">
        <f>(CONTINUOUS!M27+VIVA!M27)/(CONTINUOUS!$L$10+VIVA!$L$10)</f>
        <v>0.9</v>
      </c>
      <c r="H30" s="19">
        <f>(CONTINUOUS!N27+VIVA!N27)/(CONTINUOUS!$L$10+VIVA!$L$10)</f>
        <v>0.9</v>
      </c>
      <c r="I30" s="19">
        <f>(CONTINUOUS!O27+VIVA!O27)/(CONTINUOUS!$L$10+VIVA!$L$10)</f>
        <v>0.9</v>
      </c>
      <c r="J30" s="5">
        <f t="shared" si="0"/>
        <v>3</v>
      </c>
      <c r="K30" s="5">
        <f t="shared" si="1"/>
        <v>3</v>
      </c>
      <c r="L30" s="5">
        <f t="shared" si="2"/>
        <v>3</v>
      </c>
      <c r="M30" s="5">
        <f t="shared" si="3"/>
        <v>3</v>
      </c>
      <c r="N30" s="5">
        <f t="shared" si="4"/>
        <v>3</v>
      </c>
    </row>
    <row r="31" spans="2:14">
      <c r="B31" s="10">
        <v>16</v>
      </c>
      <c r="C31" s="11">
        <v>2102050018</v>
      </c>
      <c r="D31" s="12" t="s">
        <v>30</v>
      </c>
      <c r="E31" s="19">
        <f>(CONTINUOUS!K28+VIVA!K28)/(CONTINUOUS!$K$10+VIVA!$K$10)</f>
        <v>0.9</v>
      </c>
      <c r="F31" s="19">
        <f>(CONTINUOUS!L28+VIVA!L28)/(CONTINUOUS!$L$10+VIVA!$L$10)</f>
        <v>0.9</v>
      </c>
      <c r="G31" s="19">
        <f>(CONTINUOUS!M28+VIVA!M28)/(CONTINUOUS!$L$10+VIVA!$L$10)</f>
        <v>0.9</v>
      </c>
      <c r="H31" s="19">
        <f>(CONTINUOUS!N28+VIVA!N28)/(CONTINUOUS!$L$10+VIVA!$L$10)</f>
        <v>0.9</v>
      </c>
      <c r="I31" s="19">
        <f>(CONTINUOUS!O28+VIVA!O28)/(CONTINUOUS!$L$10+VIVA!$L$10)</f>
        <v>0.9</v>
      </c>
      <c r="J31" s="5">
        <f t="shared" si="0"/>
        <v>3</v>
      </c>
      <c r="K31" s="5">
        <f t="shared" si="1"/>
        <v>3</v>
      </c>
      <c r="L31" s="5">
        <f t="shared" si="2"/>
        <v>3</v>
      </c>
      <c r="M31" s="5">
        <f t="shared" si="3"/>
        <v>3</v>
      </c>
      <c r="N31" s="5">
        <f t="shared" si="4"/>
        <v>3</v>
      </c>
    </row>
    <row r="32" spans="2:14">
      <c r="B32" s="10">
        <v>17</v>
      </c>
      <c r="C32" s="11">
        <v>2102050019</v>
      </c>
      <c r="D32" s="12" t="s">
        <v>31</v>
      </c>
      <c r="E32" s="19">
        <f>(CONTINUOUS!K29+VIVA!K29)/(CONTINUOUS!$K$10+VIVA!$K$10)</f>
        <v>0.9</v>
      </c>
      <c r="F32" s="19">
        <f>(CONTINUOUS!L29+VIVA!L29)/(CONTINUOUS!$L$10+VIVA!$L$10)</f>
        <v>0.9</v>
      </c>
      <c r="G32" s="19">
        <f>(CONTINUOUS!M29+VIVA!M29)/(CONTINUOUS!$L$10+VIVA!$L$10)</f>
        <v>0.9</v>
      </c>
      <c r="H32" s="19">
        <f>(CONTINUOUS!N29+VIVA!N29)/(CONTINUOUS!$L$10+VIVA!$L$10)</f>
        <v>0.9</v>
      </c>
      <c r="I32" s="19">
        <f>(CONTINUOUS!O29+VIVA!O29)/(CONTINUOUS!$L$10+VIVA!$L$10)</f>
        <v>0.9</v>
      </c>
      <c r="J32" s="5">
        <f t="shared" si="0"/>
        <v>3</v>
      </c>
      <c r="K32" s="5">
        <f t="shared" si="1"/>
        <v>3</v>
      </c>
      <c r="L32" s="5">
        <f t="shared" si="2"/>
        <v>3</v>
      </c>
      <c r="M32" s="5">
        <f t="shared" si="3"/>
        <v>3</v>
      </c>
      <c r="N32" s="5">
        <f t="shared" si="4"/>
        <v>3</v>
      </c>
    </row>
    <row r="33" spans="2:14">
      <c r="B33" s="10">
        <v>18</v>
      </c>
      <c r="C33" s="11">
        <v>2102050020</v>
      </c>
      <c r="D33" s="12" t="s">
        <v>32</v>
      </c>
      <c r="E33" s="19">
        <f>(CONTINUOUS!K30+VIVA!K30)/(CONTINUOUS!$K$10+VIVA!$K$10)</f>
        <v>0.9</v>
      </c>
      <c r="F33" s="19">
        <f>(CONTINUOUS!L30+VIVA!L30)/(CONTINUOUS!$L$10+VIVA!$L$10)</f>
        <v>0.9</v>
      </c>
      <c r="G33" s="19">
        <f>(CONTINUOUS!M30+VIVA!M30)/(CONTINUOUS!$L$10+VIVA!$L$10)</f>
        <v>0.9</v>
      </c>
      <c r="H33" s="19">
        <f>(CONTINUOUS!N30+VIVA!N30)/(CONTINUOUS!$L$10+VIVA!$L$10)</f>
        <v>0.9</v>
      </c>
      <c r="I33" s="19">
        <f>(CONTINUOUS!O30+VIVA!O30)/(CONTINUOUS!$L$10+VIVA!$L$10)</f>
        <v>0.9</v>
      </c>
      <c r="J33" s="5">
        <f t="shared" si="0"/>
        <v>3</v>
      </c>
      <c r="K33" s="5">
        <f t="shared" si="1"/>
        <v>3</v>
      </c>
      <c r="L33" s="5">
        <f t="shared" si="2"/>
        <v>3</v>
      </c>
      <c r="M33" s="5">
        <f t="shared" si="3"/>
        <v>3</v>
      </c>
      <c r="N33" s="5">
        <f t="shared" si="4"/>
        <v>3</v>
      </c>
    </row>
    <row r="34" spans="2:14">
      <c r="B34" s="10">
        <v>19</v>
      </c>
      <c r="C34" s="11">
        <v>2102050021</v>
      </c>
      <c r="D34" s="12" t="s">
        <v>33</v>
      </c>
      <c r="E34" s="19">
        <f>(CONTINUOUS!K31+VIVA!K31)/(CONTINUOUS!$K$10+VIVA!$K$10)</f>
        <v>0.9</v>
      </c>
      <c r="F34" s="19">
        <f>(CONTINUOUS!L31+VIVA!L31)/(CONTINUOUS!$L$10+VIVA!$L$10)</f>
        <v>0.9</v>
      </c>
      <c r="G34" s="19">
        <f>(CONTINUOUS!M31+VIVA!M31)/(CONTINUOUS!$L$10+VIVA!$L$10)</f>
        <v>0.9</v>
      </c>
      <c r="H34" s="19">
        <f>(CONTINUOUS!N31+VIVA!N31)/(CONTINUOUS!$L$10+VIVA!$L$10)</f>
        <v>0.9</v>
      </c>
      <c r="I34" s="19">
        <f>(CONTINUOUS!O31+VIVA!O31)/(CONTINUOUS!$L$10+VIVA!$L$10)</f>
        <v>0.9</v>
      </c>
      <c r="J34" s="5">
        <f t="shared" si="0"/>
        <v>3</v>
      </c>
      <c r="K34" s="5">
        <f t="shared" si="1"/>
        <v>3</v>
      </c>
      <c r="L34" s="5">
        <f t="shared" si="2"/>
        <v>3</v>
      </c>
      <c r="M34" s="5">
        <f t="shared" si="3"/>
        <v>3</v>
      </c>
      <c r="N34" s="5">
        <f t="shared" si="4"/>
        <v>3</v>
      </c>
    </row>
    <row r="35" spans="2:14">
      <c r="B35" s="10">
        <v>20</v>
      </c>
      <c r="C35" s="11">
        <v>2102050024</v>
      </c>
      <c r="D35" s="12" t="s">
        <v>34</v>
      </c>
      <c r="E35" s="19">
        <f>(CONTINUOUS!K32+VIVA!K32)/(CONTINUOUS!$K$10+VIVA!$K$10)</f>
        <v>0.9</v>
      </c>
      <c r="F35" s="19">
        <f>(CONTINUOUS!L32+VIVA!L32)/(CONTINUOUS!$L$10+VIVA!$L$10)</f>
        <v>0.9</v>
      </c>
      <c r="G35" s="19">
        <f>(CONTINUOUS!M32+VIVA!M32)/(CONTINUOUS!$L$10+VIVA!$L$10)</f>
        <v>0.9</v>
      </c>
      <c r="H35" s="19">
        <f>(CONTINUOUS!N32+VIVA!N32)/(CONTINUOUS!$L$10+VIVA!$L$10)</f>
        <v>0.9</v>
      </c>
      <c r="I35" s="19">
        <f>(CONTINUOUS!O32+VIVA!O32)/(CONTINUOUS!$L$10+VIVA!$L$10)</f>
        <v>0.9</v>
      </c>
      <c r="J35" s="5">
        <f t="shared" si="0"/>
        <v>3</v>
      </c>
      <c r="K35" s="5">
        <f t="shared" si="1"/>
        <v>3</v>
      </c>
      <c r="L35" s="5">
        <f t="shared" si="2"/>
        <v>3</v>
      </c>
      <c r="M35" s="5">
        <f t="shared" si="3"/>
        <v>3</v>
      </c>
      <c r="N35" s="5">
        <f t="shared" si="4"/>
        <v>3</v>
      </c>
    </row>
    <row r="36" spans="2:14">
      <c r="B36" s="10">
        <v>21</v>
      </c>
      <c r="C36" s="11">
        <v>2102050026</v>
      </c>
      <c r="D36" s="12" t="s">
        <v>35</v>
      </c>
      <c r="E36" s="19">
        <f>(CONTINUOUS!K33+VIVA!K33)/(CONTINUOUS!$K$10+VIVA!$K$10)</f>
        <v>0.9</v>
      </c>
      <c r="F36" s="19">
        <f>(CONTINUOUS!L33+VIVA!L33)/(CONTINUOUS!$L$10+VIVA!$L$10)</f>
        <v>0.9</v>
      </c>
      <c r="G36" s="19">
        <f>(CONTINUOUS!M33+VIVA!M33)/(CONTINUOUS!$L$10+VIVA!$L$10)</f>
        <v>0.9</v>
      </c>
      <c r="H36" s="19">
        <f>(CONTINUOUS!N33+VIVA!N33)/(CONTINUOUS!$L$10+VIVA!$L$10)</f>
        <v>0.9</v>
      </c>
      <c r="I36" s="19">
        <f>(CONTINUOUS!O33+VIVA!O33)/(CONTINUOUS!$L$10+VIVA!$L$10)</f>
        <v>0.9</v>
      </c>
      <c r="J36" s="5">
        <f t="shared" si="0"/>
        <v>3</v>
      </c>
      <c r="K36" s="5">
        <f t="shared" si="1"/>
        <v>3</v>
      </c>
      <c r="L36" s="5">
        <f t="shared" si="2"/>
        <v>3</v>
      </c>
      <c r="M36" s="5">
        <f t="shared" si="3"/>
        <v>3</v>
      </c>
      <c r="N36" s="5">
        <f t="shared" si="4"/>
        <v>3</v>
      </c>
    </row>
    <row r="37" spans="2:14">
      <c r="B37" s="10">
        <v>22</v>
      </c>
      <c r="C37" s="11">
        <v>2102050027</v>
      </c>
      <c r="D37" s="12" t="s">
        <v>36</v>
      </c>
      <c r="E37" s="19">
        <f>(CONTINUOUS!K34+VIVA!K34)/(CONTINUOUS!$K$10+VIVA!$K$10)</f>
        <v>0.9</v>
      </c>
      <c r="F37" s="19">
        <f>(CONTINUOUS!L34+VIVA!L34)/(CONTINUOUS!$L$10+VIVA!$L$10)</f>
        <v>0.9</v>
      </c>
      <c r="G37" s="19">
        <f>(CONTINUOUS!M34+VIVA!M34)/(CONTINUOUS!$L$10+VIVA!$L$10)</f>
        <v>0.9</v>
      </c>
      <c r="H37" s="19">
        <f>(CONTINUOUS!N34+VIVA!N34)/(CONTINUOUS!$L$10+VIVA!$L$10)</f>
        <v>0.9</v>
      </c>
      <c r="I37" s="19">
        <f>(CONTINUOUS!O34+VIVA!O34)/(CONTINUOUS!$L$10+VIVA!$L$10)</f>
        <v>0.9</v>
      </c>
      <c r="J37" s="5">
        <f t="shared" si="0"/>
        <v>3</v>
      </c>
      <c r="K37" s="5">
        <f t="shared" si="1"/>
        <v>3</v>
      </c>
      <c r="L37" s="5">
        <f t="shared" si="2"/>
        <v>3</v>
      </c>
      <c r="M37" s="5">
        <f t="shared" si="3"/>
        <v>3</v>
      </c>
      <c r="N37" s="5">
        <f t="shared" si="4"/>
        <v>3</v>
      </c>
    </row>
    <row r="38" spans="2:14">
      <c r="B38" s="10">
        <v>23</v>
      </c>
      <c r="C38" s="11">
        <v>2102050028</v>
      </c>
      <c r="D38" s="12" t="s">
        <v>37</v>
      </c>
      <c r="E38" s="19">
        <f>(CONTINUOUS!K35+VIVA!K35)/(CONTINUOUS!$K$10+VIVA!$K$10)</f>
        <v>0.9</v>
      </c>
      <c r="F38" s="19">
        <f>(CONTINUOUS!L35+VIVA!L35)/(CONTINUOUS!$L$10+VIVA!$L$10)</f>
        <v>0.9</v>
      </c>
      <c r="G38" s="19">
        <f>(CONTINUOUS!M35+VIVA!M35)/(CONTINUOUS!$L$10+VIVA!$L$10)</f>
        <v>0.9</v>
      </c>
      <c r="H38" s="19">
        <f>(CONTINUOUS!N35+VIVA!N35)/(CONTINUOUS!$L$10+VIVA!$L$10)</f>
        <v>0.9</v>
      </c>
      <c r="I38" s="19">
        <f>(CONTINUOUS!O35+VIVA!O35)/(CONTINUOUS!$L$10+VIVA!$L$10)</f>
        <v>0.9</v>
      </c>
      <c r="J38" s="5">
        <f t="shared" si="0"/>
        <v>3</v>
      </c>
      <c r="K38" s="5">
        <f t="shared" si="1"/>
        <v>3</v>
      </c>
      <c r="L38" s="5">
        <f t="shared" si="2"/>
        <v>3</v>
      </c>
      <c r="M38" s="5">
        <f t="shared" si="3"/>
        <v>3</v>
      </c>
      <c r="N38" s="5">
        <f t="shared" si="4"/>
        <v>3</v>
      </c>
    </row>
    <row r="39" spans="2:14">
      <c r="B39" s="10">
        <v>24</v>
      </c>
      <c r="C39" s="11">
        <v>2102050029</v>
      </c>
      <c r="D39" s="12" t="s">
        <v>38</v>
      </c>
      <c r="E39" s="19">
        <f>(CONTINUOUS!K36+VIVA!K36)/(CONTINUOUS!$K$10+VIVA!$K$10)</f>
        <v>0.9</v>
      </c>
      <c r="F39" s="19">
        <f>(CONTINUOUS!L36+VIVA!L36)/(CONTINUOUS!$L$10+VIVA!$L$10)</f>
        <v>0.9</v>
      </c>
      <c r="G39" s="19">
        <f>(CONTINUOUS!M36+VIVA!M36)/(CONTINUOUS!$L$10+VIVA!$L$10)</f>
        <v>0.9</v>
      </c>
      <c r="H39" s="19">
        <f>(CONTINUOUS!N36+VIVA!N36)/(CONTINUOUS!$L$10+VIVA!$L$10)</f>
        <v>0.9</v>
      </c>
      <c r="I39" s="19">
        <f>(CONTINUOUS!O36+VIVA!O36)/(CONTINUOUS!$L$10+VIVA!$L$10)</f>
        <v>0.9</v>
      </c>
      <c r="J39" s="5">
        <f t="shared" si="0"/>
        <v>3</v>
      </c>
      <c r="K39" s="5">
        <f t="shared" si="1"/>
        <v>3</v>
      </c>
      <c r="L39" s="5">
        <f t="shared" si="2"/>
        <v>3</v>
      </c>
      <c r="M39" s="5">
        <f t="shared" si="3"/>
        <v>3</v>
      </c>
      <c r="N39" s="5">
        <f t="shared" si="4"/>
        <v>3</v>
      </c>
    </row>
    <row r="40" spans="2:14">
      <c r="B40" s="10">
        <v>25</v>
      </c>
      <c r="C40" s="11">
        <v>2102050030</v>
      </c>
      <c r="D40" s="12" t="s">
        <v>39</v>
      </c>
      <c r="E40" s="19">
        <f>(CONTINUOUS!K37+VIVA!K37)/(CONTINUOUS!$K$10+VIVA!$K$10)</f>
        <v>0.9</v>
      </c>
      <c r="F40" s="19">
        <f>(CONTINUOUS!L37+VIVA!L37)/(CONTINUOUS!$L$10+VIVA!$L$10)</f>
        <v>0.9</v>
      </c>
      <c r="G40" s="19">
        <f>(CONTINUOUS!M37+VIVA!M37)/(CONTINUOUS!$L$10+VIVA!$L$10)</f>
        <v>0.9</v>
      </c>
      <c r="H40" s="19">
        <f>(CONTINUOUS!N37+VIVA!N37)/(CONTINUOUS!$L$10+VIVA!$L$10)</f>
        <v>0.9</v>
      </c>
      <c r="I40" s="19">
        <f>(CONTINUOUS!O37+VIVA!O37)/(CONTINUOUS!$L$10+VIVA!$L$10)</f>
        <v>0.9</v>
      </c>
      <c r="J40" s="5">
        <f t="shared" si="0"/>
        <v>3</v>
      </c>
      <c r="K40" s="5">
        <f t="shared" si="1"/>
        <v>3</v>
      </c>
      <c r="L40" s="5">
        <f t="shared" si="2"/>
        <v>3</v>
      </c>
      <c r="M40" s="5">
        <f t="shared" si="3"/>
        <v>3</v>
      </c>
      <c r="N40" s="5">
        <f t="shared" si="4"/>
        <v>3</v>
      </c>
    </row>
    <row r="41" spans="2:14">
      <c r="B41" s="10">
        <v>26</v>
      </c>
      <c r="C41" s="11">
        <v>2102050031</v>
      </c>
      <c r="D41" s="12" t="s">
        <v>40</v>
      </c>
      <c r="E41" s="19">
        <f>(CONTINUOUS!K38+VIVA!K38)/(CONTINUOUS!$K$10+VIVA!$K$10)</f>
        <v>0.9</v>
      </c>
      <c r="F41" s="19">
        <f>(CONTINUOUS!L38+VIVA!L38)/(CONTINUOUS!$L$10+VIVA!$L$10)</f>
        <v>0.9</v>
      </c>
      <c r="G41" s="19">
        <f>(CONTINUOUS!M38+VIVA!M38)/(CONTINUOUS!$L$10+VIVA!$L$10)</f>
        <v>0.9</v>
      </c>
      <c r="H41" s="19">
        <f>(CONTINUOUS!N38+VIVA!N38)/(CONTINUOUS!$L$10+VIVA!$L$10)</f>
        <v>0.9</v>
      </c>
      <c r="I41" s="19">
        <f>(CONTINUOUS!O38+VIVA!O38)/(CONTINUOUS!$L$10+VIVA!$L$10)</f>
        <v>0.9</v>
      </c>
      <c r="J41" s="5">
        <f t="shared" si="0"/>
        <v>3</v>
      </c>
      <c r="K41" s="5">
        <f t="shared" si="1"/>
        <v>3</v>
      </c>
      <c r="L41" s="5">
        <f t="shared" si="2"/>
        <v>3</v>
      </c>
      <c r="M41" s="5">
        <f t="shared" si="3"/>
        <v>3</v>
      </c>
      <c r="N41" s="5">
        <f t="shared" si="4"/>
        <v>3</v>
      </c>
    </row>
    <row r="42" spans="2:14">
      <c r="B42" s="10">
        <v>27</v>
      </c>
      <c r="C42" s="11">
        <v>2102050032</v>
      </c>
      <c r="D42" s="12" t="s">
        <v>41</v>
      </c>
      <c r="E42" s="19">
        <f>(CONTINUOUS!K39+VIVA!K39)/(CONTINUOUS!$K$10+VIVA!$K$10)</f>
        <v>0.9</v>
      </c>
      <c r="F42" s="19">
        <f>(CONTINUOUS!L39+VIVA!L39)/(CONTINUOUS!$L$10+VIVA!$L$10)</f>
        <v>0.9</v>
      </c>
      <c r="G42" s="19">
        <f>(CONTINUOUS!M39+VIVA!M39)/(CONTINUOUS!$L$10+VIVA!$L$10)</f>
        <v>0.9</v>
      </c>
      <c r="H42" s="19">
        <f>(CONTINUOUS!N39+VIVA!N39)/(CONTINUOUS!$L$10+VIVA!$L$10)</f>
        <v>0.9</v>
      </c>
      <c r="I42" s="19">
        <f>(CONTINUOUS!O39+VIVA!O39)/(CONTINUOUS!$L$10+VIVA!$L$10)</f>
        <v>0.9</v>
      </c>
      <c r="J42" s="5">
        <f t="shared" si="0"/>
        <v>3</v>
      </c>
      <c r="K42" s="5">
        <f t="shared" si="1"/>
        <v>3</v>
      </c>
      <c r="L42" s="5">
        <f t="shared" si="2"/>
        <v>3</v>
      </c>
      <c r="M42" s="5">
        <f t="shared" si="3"/>
        <v>3</v>
      </c>
      <c r="N42" s="5">
        <f t="shared" si="4"/>
        <v>3</v>
      </c>
    </row>
    <row r="43" spans="2:14">
      <c r="B43" s="10">
        <v>28</v>
      </c>
      <c r="C43" s="11">
        <v>2102050033</v>
      </c>
      <c r="D43" s="12" t="s">
        <v>42</v>
      </c>
      <c r="E43" s="19">
        <f>(CONTINUOUS!K40+VIVA!K40)/(CONTINUOUS!$K$10+VIVA!$K$10)</f>
        <v>0.9</v>
      </c>
      <c r="F43" s="19">
        <f>(CONTINUOUS!L40+VIVA!L40)/(CONTINUOUS!$L$10+VIVA!$L$10)</f>
        <v>0.9</v>
      </c>
      <c r="G43" s="19">
        <f>(CONTINUOUS!M40+VIVA!M40)/(CONTINUOUS!$L$10+VIVA!$L$10)</f>
        <v>0.9</v>
      </c>
      <c r="H43" s="19">
        <f>(CONTINUOUS!N40+VIVA!N40)/(CONTINUOUS!$L$10+VIVA!$L$10)</f>
        <v>0.9</v>
      </c>
      <c r="I43" s="19">
        <f>(CONTINUOUS!O40+VIVA!O40)/(CONTINUOUS!$L$10+VIVA!$L$10)</f>
        <v>0.9</v>
      </c>
      <c r="J43" s="5">
        <f t="shared" si="0"/>
        <v>3</v>
      </c>
      <c r="K43" s="5">
        <f t="shared" si="1"/>
        <v>3</v>
      </c>
      <c r="L43" s="5">
        <f t="shared" si="2"/>
        <v>3</v>
      </c>
      <c r="M43" s="5">
        <f t="shared" si="3"/>
        <v>3</v>
      </c>
      <c r="N43" s="5">
        <f t="shared" si="4"/>
        <v>3</v>
      </c>
    </row>
    <row r="44" spans="2:14">
      <c r="B44" s="10">
        <v>29</v>
      </c>
      <c r="C44" s="11">
        <v>2102050034</v>
      </c>
      <c r="D44" s="12" t="s">
        <v>43</v>
      </c>
      <c r="E44" s="19">
        <f>(CONTINUOUS!K41+VIVA!K41)/(CONTINUOUS!$K$10+VIVA!$K$10)</f>
        <v>0.9</v>
      </c>
      <c r="F44" s="19">
        <f>(CONTINUOUS!L41+VIVA!L41)/(CONTINUOUS!$L$10+VIVA!$L$10)</f>
        <v>0.9</v>
      </c>
      <c r="G44" s="19">
        <f>(CONTINUOUS!M41+VIVA!M41)/(CONTINUOUS!$L$10+VIVA!$L$10)</f>
        <v>0.9</v>
      </c>
      <c r="H44" s="19">
        <f>(CONTINUOUS!N41+VIVA!N41)/(CONTINUOUS!$L$10+VIVA!$L$10)</f>
        <v>0.9</v>
      </c>
      <c r="I44" s="19">
        <f>(CONTINUOUS!O41+VIVA!O41)/(CONTINUOUS!$L$10+VIVA!$L$10)</f>
        <v>0.9</v>
      </c>
      <c r="J44" s="5">
        <f t="shared" si="0"/>
        <v>3</v>
      </c>
      <c r="K44" s="5">
        <f t="shared" si="1"/>
        <v>3</v>
      </c>
      <c r="L44" s="5">
        <f t="shared" si="2"/>
        <v>3</v>
      </c>
      <c r="M44" s="5">
        <f t="shared" si="3"/>
        <v>3</v>
      </c>
      <c r="N44" s="5">
        <f t="shared" si="4"/>
        <v>3</v>
      </c>
    </row>
    <row r="45" spans="2:14">
      <c r="B45" s="10">
        <v>30</v>
      </c>
      <c r="C45" s="11">
        <v>2102050035</v>
      </c>
      <c r="D45" s="12" t="s">
        <v>44</v>
      </c>
      <c r="E45" s="19">
        <f>(CONTINUOUS!K42+VIVA!K42)/(CONTINUOUS!$K$10+VIVA!$K$10)</f>
        <v>0.9</v>
      </c>
      <c r="F45" s="19">
        <f>(CONTINUOUS!L42+VIVA!L42)/(CONTINUOUS!$L$10+VIVA!$L$10)</f>
        <v>0.9</v>
      </c>
      <c r="G45" s="19">
        <f>(CONTINUOUS!M42+VIVA!M42)/(CONTINUOUS!$L$10+VIVA!$L$10)</f>
        <v>0.9</v>
      </c>
      <c r="H45" s="19">
        <f>(CONTINUOUS!N42+VIVA!N42)/(CONTINUOUS!$L$10+VIVA!$L$10)</f>
        <v>0.9</v>
      </c>
      <c r="I45" s="19">
        <f>(CONTINUOUS!O42+VIVA!O42)/(CONTINUOUS!$L$10+VIVA!$L$10)</f>
        <v>0.9</v>
      </c>
      <c r="J45" s="5">
        <f t="shared" si="0"/>
        <v>3</v>
      </c>
      <c r="K45" s="5">
        <f t="shared" si="1"/>
        <v>3</v>
      </c>
      <c r="L45" s="5">
        <f t="shared" si="2"/>
        <v>3</v>
      </c>
      <c r="M45" s="5">
        <f t="shared" si="3"/>
        <v>3</v>
      </c>
      <c r="N45" s="5">
        <f t="shared" si="4"/>
        <v>3</v>
      </c>
    </row>
    <row r="46" spans="2:14">
      <c r="B46" s="10">
        <v>31</v>
      </c>
      <c r="C46" s="11">
        <v>2102050036</v>
      </c>
      <c r="D46" s="12" t="s">
        <v>45</v>
      </c>
      <c r="E46" s="19">
        <f>(CONTINUOUS!K43+VIVA!K43)/(CONTINUOUS!$K$10+VIVA!$K$10)</f>
        <v>0.9</v>
      </c>
      <c r="F46" s="19">
        <f>(CONTINUOUS!L43+VIVA!L43)/(CONTINUOUS!$L$10+VIVA!$L$10)</f>
        <v>0.9</v>
      </c>
      <c r="G46" s="19">
        <f>(CONTINUOUS!M43+VIVA!M43)/(CONTINUOUS!$L$10+VIVA!$L$10)</f>
        <v>0.9</v>
      </c>
      <c r="H46" s="19">
        <f>(CONTINUOUS!N43+VIVA!N43)/(CONTINUOUS!$L$10+VIVA!$L$10)</f>
        <v>0.9</v>
      </c>
      <c r="I46" s="19">
        <f>(CONTINUOUS!O43+VIVA!O43)/(CONTINUOUS!$L$10+VIVA!$L$10)</f>
        <v>0.9</v>
      </c>
      <c r="J46" s="5">
        <f t="shared" si="0"/>
        <v>3</v>
      </c>
      <c r="K46" s="5">
        <f t="shared" si="1"/>
        <v>3</v>
      </c>
      <c r="L46" s="5">
        <f t="shared" si="2"/>
        <v>3</v>
      </c>
      <c r="M46" s="5">
        <f t="shared" si="3"/>
        <v>3</v>
      </c>
      <c r="N46" s="5">
        <f t="shared" si="4"/>
        <v>3</v>
      </c>
    </row>
    <row r="47" spans="2:14">
      <c r="B47" s="10">
        <v>32</v>
      </c>
      <c r="C47" s="11">
        <v>2203050001</v>
      </c>
      <c r="D47" s="12" t="s">
        <v>46</v>
      </c>
      <c r="E47" s="19">
        <f>(CONTINUOUS!K44+VIVA!K44)/(CONTINUOUS!$K$10+VIVA!$K$10)</f>
        <v>0.9</v>
      </c>
      <c r="F47" s="19">
        <f>(CONTINUOUS!L44+VIVA!L44)/(CONTINUOUS!$L$10+VIVA!$L$10)</f>
        <v>0.9</v>
      </c>
      <c r="G47" s="19">
        <f>(CONTINUOUS!M44+VIVA!M44)/(CONTINUOUS!$L$10+VIVA!$L$10)</f>
        <v>0.9</v>
      </c>
      <c r="H47" s="19">
        <f>(CONTINUOUS!N44+VIVA!N44)/(CONTINUOUS!$L$10+VIVA!$L$10)</f>
        <v>0.9</v>
      </c>
      <c r="I47" s="19">
        <f>(CONTINUOUS!O44+VIVA!O44)/(CONTINUOUS!$L$10+VIVA!$L$10)</f>
        <v>0.9</v>
      </c>
      <c r="J47" s="5">
        <f t="shared" si="0"/>
        <v>3</v>
      </c>
      <c r="K47" s="5">
        <f t="shared" si="1"/>
        <v>3</v>
      </c>
      <c r="L47" s="5">
        <f t="shared" si="2"/>
        <v>3</v>
      </c>
      <c r="M47" s="5">
        <f t="shared" si="3"/>
        <v>3</v>
      </c>
      <c r="N47" s="5">
        <f t="shared" si="4"/>
        <v>3</v>
      </c>
    </row>
    <row r="48" spans="2:14">
      <c r="B48" s="10">
        <v>33</v>
      </c>
      <c r="C48" s="11">
        <v>2203050002</v>
      </c>
      <c r="D48" s="12" t="s">
        <v>47</v>
      </c>
      <c r="E48" s="19">
        <f>(CONTINUOUS!K45+VIVA!K45)/(CONTINUOUS!$K$10+VIVA!$K$10)</f>
        <v>0.9</v>
      </c>
      <c r="F48" s="19">
        <f>(CONTINUOUS!L45+VIVA!L45)/(CONTINUOUS!$L$10+VIVA!$L$10)</f>
        <v>0.9</v>
      </c>
      <c r="G48" s="19">
        <f>(CONTINUOUS!M45+VIVA!M45)/(CONTINUOUS!$L$10+VIVA!$L$10)</f>
        <v>0.9</v>
      </c>
      <c r="H48" s="19">
        <f>(CONTINUOUS!N45+VIVA!N45)/(CONTINUOUS!$L$10+VIVA!$L$10)</f>
        <v>0.9</v>
      </c>
      <c r="I48" s="19">
        <f>(CONTINUOUS!O45+VIVA!O45)/(CONTINUOUS!$L$10+VIVA!$L$10)</f>
        <v>0.9</v>
      </c>
      <c r="J48" s="5">
        <f t="shared" si="0"/>
        <v>3</v>
      </c>
      <c r="K48" s="5">
        <f t="shared" si="1"/>
        <v>3</v>
      </c>
      <c r="L48" s="5">
        <f t="shared" si="2"/>
        <v>3</v>
      </c>
      <c r="M48" s="5">
        <f t="shared" si="3"/>
        <v>3</v>
      </c>
      <c r="N48" s="5">
        <f t="shared" si="4"/>
        <v>3</v>
      </c>
    </row>
    <row r="49" spans="2:14">
      <c r="B49" s="10">
        <v>34</v>
      </c>
      <c r="C49" s="11">
        <v>2203050003</v>
      </c>
      <c r="D49" s="12" t="s">
        <v>48</v>
      </c>
      <c r="E49" s="19">
        <f>(CONTINUOUS!K46+VIVA!K46)/(CONTINUOUS!$K$10+VIVA!$K$10)</f>
        <v>0.9</v>
      </c>
      <c r="F49" s="19">
        <f>(CONTINUOUS!L46+VIVA!L46)/(CONTINUOUS!$L$10+VIVA!$L$10)</f>
        <v>0.9</v>
      </c>
      <c r="G49" s="19">
        <f>(CONTINUOUS!M46+VIVA!M46)/(CONTINUOUS!$L$10+VIVA!$L$10)</f>
        <v>0.9</v>
      </c>
      <c r="H49" s="19">
        <f>(CONTINUOUS!N46+VIVA!N46)/(CONTINUOUS!$L$10+VIVA!$L$10)</f>
        <v>0.9</v>
      </c>
      <c r="I49" s="19">
        <f>(CONTINUOUS!O46+VIVA!O46)/(CONTINUOUS!$L$10+VIVA!$L$10)</f>
        <v>0.9</v>
      </c>
      <c r="J49" s="5">
        <f t="shared" si="0"/>
        <v>3</v>
      </c>
      <c r="K49" s="5">
        <f t="shared" si="1"/>
        <v>3</v>
      </c>
      <c r="L49" s="5">
        <f t="shared" si="2"/>
        <v>3</v>
      </c>
      <c r="M49" s="5">
        <f t="shared" si="3"/>
        <v>3</v>
      </c>
      <c r="N49" s="5">
        <f t="shared" si="4"/>
        <v>3</v>
      </c>
    </row>
    <row r="50" spans="2:14">
      <c r="B50" s="10">
        <v>35</v>
      </c>
      <c r="C50" s="11">
        <v>2203050004</v>
      </c>
      <c r="D50" s="12" t="s">
        <v>49</v>
      </c>
      <c r="E50" s="19">
        <f>(CONTINUOUS!K47+VIVA!K47)/(CONTINUOUS!$K$10+VIVA!$K$10)</f>
        <v>0.9</v>
      </c>
      <c r="F50" s="19">
        <f>(CONTINUOUS!L47+VIVA!L47)/(CONTINUOUS!$L$10+VIVA!$L$10)</f>
        <v>0.9</v>
      </c>
      <c r="G50" s="19">
        <f>(CONTINUOUS!M47+VIVA!M47)/(CONTINUOUS!$L$10+VIVA!$L$10)</f>
        <v>0.9</v>
      </c>
      <c r="H50" s="19">
        <f>(CONTINUOUS!N47+VIVA!N47)/(CONTINUOUS!$L$10+VIVA!$L$10)</f>
        <v>0.9</v>
      </c>
      <c r="I50" s="19">
        <f>(CONTINUOUS!O47+VIVA!O47)/(CONTINUOUS!$L$10+VIVA!$L$10)</f>
        <v>0.9</v>
      </c>
      <c r="J50" s="5">
        <f t="shared" si="0"/>
        <v>3</v>
      </c>
      <c r="K50" s="5">
        <f t="shared" si="1"/>
        <v>3</v>
      </c>
      <c r="L50" s="5">
        <f t="shared" si="2"/>
        <v>3</v>
      </c>
      <c r="M50" s="5">
        <f t="shared" si="3"/>
        <v>3</v>
      </c>
      <c r="N50" s="5">
        <f t="shared" si="4"/>
        <v>3</v>
      </c>
    </row>
    <row r="51" spans="2:14">
      <c r="B51" s="10">
        <v>36</v>
      </c>
      <c r="C51" s="11">
        <v>2203050005</v>
      </c>
      <c r="D51" s="12" t="s">
        <v>50</v>
      </c>
      <c r="E51" s="19">
        <f>(CONTINUOUS!K48+VIVA!K48)/(CONTINUOUS!$K$10+VIVA!$K$10)</f>
        <v>0.9</v>
      </c>
      <c r="F51" s="19">
        <f>(CONTINUOUS!L48+VIVA!L48)/(CONTINUOUS!$L$10+VIVA!$L$10)</f>
        <v>0.9</v>
      </c>
      <c r="G51" s="19">
        <f>(CONTINUOUS!M48+VIVA!M48)/(CONTINUOUS!$L$10+VIVA!$L$10)</f>
        <v>0.9</v>
      </c>
      <c r="H51" s="19">
        <f>(CONTINUOUS!N48+VIVA!N48)/(CONTINUOUS!$L$10+VIVA!$L$10)</f>
        <v>0.9</v>
      </c>
      <c r="I51" s="19">
        <f>(CONTINUOUS!O48+VIVA!O48)/(CONTINUOUS!$L$10+VIVA!$L$10)</f>
        <v>0.9</v>
      </c>
      <c r="J51" s="5">
        <f t="shared" si="0"/>
        <v>3</v>
      </c>
      <c r="K51" s="5">
        <f t="shared" si="1"/>
        <v>3</v>
      </c>
      <c r="L51" s="5">
        <f t="shared" si="2"/>
        <v>3</v>
      </c>
      <c r="M51" s="5">
        <f t="shared" si="3"/>
        <v>3</v>
      </c>
      <c r="N51" s="5">
        <f t="shared" si="4"/>
        <v>3</v>
      </c>
    </row>
  </sheetData>
  <mergeCells count="5">
    <mergeCell ref="G9:I9"/>
    <mergeCell ref="G10:I10"/>
    <mergeCell ref="E13:I13"/>
    <mergeCell ref="E14:I14"/>
    <mergeCell ref="J14:N14"/>
  </mergeCells>
  <pageMargins left="0.7" right="0.7" top="0.75" bottom="0.75" header="0.511811023622047" footer="0.511811023622047"/>
  <pageSetup scale="5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B2:S20"/>
  <sheetViews>
    <sheetView workbookViewId="0">
      <selection activeCell="C8" sqref="C8"/>
    </sheetView>
  </sheetViews>
  <sheetFormatPr defaultColWidth="9.109375" defaultRowHeight="14.4"/>
  <cols>
    <col min="3" max="3" width="8" customWidth="1"/>
    <col min="4" max="4" width="7.109375" customWidth="1"/>
    <col min="5" max="5" width="9.6640625" customWidth="1"/>
    <col min="6" max="6" width="10.44140625" customWidth="1"/>
    <col min="17" max="17" width="7" customWidth="1"/>
  </cols>
  <sheetData>
    <row r="2" spans="2:19">
      <c r="B2" t="s">
        <v>68</v>
      </c>
      <c r="C2" t="s">
        <v>112</v>
      </c>
    </row>
    <row r="3" spans="2:19">
      <c r="B3" t="s">
        <v>69</v>
      </c>
      <c r="C3" t="s">
        <v>113</v>
      </c>
    </row>
    <row r="4" spans="2:19">
      <c r="B4" t="s">
        <v>70</v>
      </c>
      <c r="C4" t="s">
        <v>114</v>
      </c>
    </row>
    <row r="5" spans="2:19">
      <c r="B5" t="s">
        <v>115</v>
      </c>
      <c r="C5" t="s">
        <v>116</v>
      </c>
    </row>
    <row r="6" spans="2:19">
      <c r="B6" t="s">
        <v>117</v>
      </c>
      <c r="C6" t="s">
        <v>71</v>
      </c>
    </row>
    <row r="7" spans="2:19"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41.4">
      <c r="E8" s="21" t="s">
        <v>72</v>
      </c>
      <c r="F8" s="17">
        <f t="shared" ref="F8:Q8" si="0">$D$10*F10/3</f>
        <v>2.9609999999999999</v>
      </c>
      <c r="G8" s="17">
        <f t="shared" si="0"/>
        <v>2.9609999999999999</v>
      </c>
      <c r="H8" s="17">
        <f t="shared" si="0"/>
        <v>1.9739999999999995</v>
      </c>
      <c r="I8" s="17">
        <f t="shared" si="0"/>
        <v>0.98699999999999977</v>
      </c>
      <c r="J8" s="17">
        <f t="shared" si="0"/>
        <v>2.9609999999999999</v>
      </c>
      <c r="K8" s="17">
        <f t="shared" si="0"/>
        <v>1.9739999999999995</v>
      </c>
      <c r="L8" s="17">
        <f t="shared" si="0"/>
        <v>0.98699999999999977</v>
      </c>
      <c r="M8" s="17">
        <f t="shared" si="0"/>
        <v>0.98699999999999977</v>
      </c>
      <c r="N8" s="17">
        <f t="shared" si="0"/>
        <v>2.9609999999999999</v>
      </c>
      <c r="O8" s="17">
        <f t="shared" si="0"/>
        <v>2.9609999999999999</v>
      </c>
      <c r="P8" s="17">
        <f t="shared" si="0"/>
        <v>0.98699999999999977</v>
      </c>
      <c r="Q8" s="17">
        <f t="shared" si="0"/>
        <v>0.98699999999999977</v>
      </c>
    </row>
    <row r="9" spans="2:19">
      <c r="B9" t="s">
        <v>73</v>
      </c>
      <c r="C9" s="20" t="s">
        <v>74</v>
      </c>
      <c r="D9" t="s">
        <v>75</v>
      </c>
      <c r="E9" s="22"/>
      <c r="F9" s="23" t="s">
        <v>76</v>
      </c>
      <c r="G9" s="23" t="s">
        <v>77</v>
      </c>
      <c r="H9" s="23" t="s">
        <v>78</v>
      </c>
      <c r="I9" s="23" t="s">
        <v>79</v>
      </c>
      <c r="J9" s="23" t="s">
        <v>80</v>
      </c>
      <c r="K9" s="23" t="s">
        <v>81</v>
      </c>
      <c r="L9" s="23" t="s">
        <v>82</v>
      </c>
      <c r="M9" s="23" t="s">
        <v>83</v>
      </c>
      <c r="N9" s="23" t="s">
        <v>84</v>
      </c>
      <c r="O9" s="23" t="s">
        <v>85</v>
      </c>
      <c r="P9" s="23" t="s">
        <v>86</v>
      </c>
      <c r="Q9" s="23" t="s">
        <v>87</v>
      </c>
      <c r="R9" s="24"/>
      <c r="S9" s="24"/>
    </row>
    <row r="10" spans="2:19" ht="27.6">
      <c r="B10" s="20">
        <f>Attainment!J9</f>
        <v>3</v>
      </c>
      <c r="C10">
        <v>2.87</v>
      </c>
      <c r="D10" s="20">
        <f>0.7*B10+0.3*C10</f>
        <v>2.9609999999999994</v>
      </c>
      <c r="E10" s="25" t="s">
        <v>88</v>
      </c>
      <c r="F10" s="26">
        <f t="shared" ref="F10:Q10" si="1">ROUND(AVERAGE(F16:F20),0)</f>
        <v>3</v>
      </c>
      <c r="G10" s="26">
        <f t="shared" si="1"/>
        <v>3</v>
      </c>
      <c r="H10" s="26">
        <f t="shared" si="1"/>
        <v>2</v>
      </c>
      <c r="I10" s="26">
        <f t="shared" si="1"/>
        <v>1</v>
      </c>
      <c r="J10" s="26">
        <f t="shared" si="1"/>
        <v>3</v>
      </c>
      <c r="K10" s="26">
        <f t="shared" si="1"/>
        <v>2</v>
      </c>
      <c r="L10" s="26">
        <f t="shared" si="1"/>
        <v>1</v>
      </c>
      <c r="M10" s="26">
        <f t="shared" si="1"/>
        <v>1</v>
      </c>
      <c r="N10" s="26">
        <f t="shared" si="1"/>
        <v>3</v>
      </c>
      <c r="O10" s="26">
        <f t="shared" si="1"/>
        <v>3</v>
      </c>
      <c r="P10" s="26">
        <f t="shared" si="1"/>
        <v>1</v>
      </c>
      <c r="Q10" s="26">
        <f t="shared" si="1"/>
        <v>1</v>
      </c>
      <c r="R10" s="24"/>
      <c r="S10" s="24"/>
    </row>
    <row r="14" spans="2:19" ht="27.6">
      <c r="E14" s="21" t="s">
        <v>89</v>
      </c>
    </row>
    <row r="15" spans="2:19">
      <c r="E15" s="5"/>
      <c r="F15" s="22" t="s">
        <v>76</v>
      </c>
      <c r="G15" s="22" t="s">
        <v>77</v>
      </c>
      <c r="H15" s="22" t="s">
        <v>78</v>
      </c>
      <c r="I15" s="22" t="s">
        <v>79</v>
      </c>
      <c r="J15" s="22" t="s">
        <v>80</v>
      </c>
      <c r="K15" s="22" t="s">
        <v>81</v>
      </c>
      <c r="L15" s="22" t="s">
        <v>82</v>
      </c>
      <c r="M15" s="22" t="s">
        <v>83</v>
      </c>
      <c r="N15" s="22" t="s">
        <v>84</v>
      </c>
      <c r="O15" s="22" t="s">
        <v>85</v>
      </c>
      <c r="P15" s="22" t="s">
        <v>86</v>
      </c>
      <c r="Q15" s="22" t="s">
        <v>87</v>
      </c>
    </row>
    <row r="16" spans="2:19">
      <c r="E16" s="16" t="s">
        <v>3</v>
      </c>
      <c r="F16" s="5">
        <v>3</v>
      </c>
      <c r="G16" s="5">
        <v>3</v>
      </c>
      <c r="H16" s="5">
        <v>2</v>
      </c>
      <c r="I16" s="5">
        <v>1</v>
      </c>
      <c r="J16" s="5">
        <v>3</v>
      </c>
      <c r="K16" s="5">
        <v>2</v>
      </c>
      <c r="L16" s="5">
        <v>1</v>
      </c>
      <c r="M16" s="5">
        <v>1</v>
      </c>
      <c r="N16" s="5">
        <v>3</v>
      </c>
      <c r="O16" s="5">
        <v>3</v>
      </c>
      <c r="P16" s="5">
        <v>1</v>
      </c>
      <c r="Q16" s="5">
        <v>1</v>
      </c>
    </row>
    <row r="17" spans="5:17">
      <c r="E17" s="16" t="s">
        <v>4</v>
      </c>
      <c r="F17" s="5">
        <v>3</v>
      </c>
      <c r="G17" s="5">
        <v>3</v>
      </c>
      <c r="H17" s="5">
        <v>2</v>
      </c>
      <c r="I17" s="5">
        <v>1</v>
      </c>
      <c r="J17" s="5">
        <v>3</v>
      </c>
      <c r="K17" s="5">
        <v>2</v>
      </c>
      <c r="L17" s="5">
        <v>1</v>
      </c>
      <c r="M17" s="5">
        <v>1</v>
      </c>
      <c r="N17" s="5">
        <v>3</v>
      </c>
      <c r="O17" s="5">
        <v>3</v>
      </c>
      <c r="P17" s="5">
        <v>1</v>
      </c>
      <c r="Q17" s="5">
        <v>1</v>
      </c>
    </row>
    <row r="18" spans="5:17">
      <c r="E18" s="16" t="s">
        <v>5</v>
      </c>
      <c r="F18" s="5">
        <v>3</v>
      </c>
      <c r="G18" s="5">
        <v>3</v>
      </c>
      <c r="H18" s="5">
        <v>2</v>
      </c>
      <c r="I18" s="5">
        <v>1</v>
      </c>
      <c r="J18" s="5">
        <v>3</v>
      </c>
      <c r="K18" s="5">
        <v>2</v>
      </c>
      <c r="L18" s="5">
        <v>1</v>
      </c>
      <c r="M18" s="5">
        <v>1</v>
      </c>
      <c r="N18" s="5">
        <v>3</v>
      </c>
      <c r="O18" s="5">
        <v>3</v>
      </c>
      <c r="P18" s="5">
        <v>1</v>
      </c>
      <c r="Q18" s="5">
        <v>1</v>
      </c>
    </row>
    <row r="19" spans="5:17">
      <c r="E19" s="16" t="s">
        <v>6</v>
      </c>
      <c r="F19" s="5">
        <v>3</v>
      </c>
      <c r="G19" s="5">
        <v>3</v>
      </c>
      <c r="H19" s="5">
        <v>2</v>
      </c>
      <c r="I19" s="5">
        <v>1</v>
      </c>
      <c r="J19" s="5">
        <v>3</v>
      </c>
      <c r="K19" s="5">
        <v>2</v>
      </c>
      <c r="L19" s="5">
        <v>1</v>
      </c>
      <c r="M19" s="5">
        <v>1</v>
      </c>
      <c r="N19" s="5">
        <v>3</v>
      </c>
      <c r="O19" s="5">
        <v>3</v>
      </c>
      <c r="P19" s="5">
        <v>1</v>
      </c>
      <c r="Q19" s="5">
        <v>1</v>
      </c>
    </row>
    <row r="20" spans="5:17">
      <c r="E20" s="16" t="s">
        <v>7</v>
      </c>
      <c r="F20" s="5">
        <v>3</v>
      </c>
      <c r="G20" s="5">
        <v>3</v>
      </c>
      <c r="H20" s="5">
        <v>2</v>
      </c>
      <c r="I20" s="5">
        <v>1</v>
      </c>
      <c r="J20" s="5">
        <v>3</v>
      </c>
      <c r="K20" s="5">
        <v>2</v>
      </c>
      <c r="L20" s="5">
        <v>1</v>
      </c>
      <c r="M20" s="5">
        <v>1</v>
      </c>
      <c r="N20" s="5">
        <v>3</v>
      </c>
      <c r="O20" s="5">
        <v>3</v>
      </c>
      <c r="P20" s="5">
        <v>1</v>
      </c>
      <c r="Q20" s="5">
        <v>1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2:J22"/>
  <sheetViews>
    <sheetView workbookViewId="0">
      <selection activeCell="B2" sqref="B2:C4"/>
    </sheetView>
  </sheetViews>
  <sheetFormatPr defaultColWidth="9.109375" defaultRowHeight="14.4"/>
  <cols>
    <col min="6" max="6" width="14.21875" customWidth="1"/>
    <col min="8" max="8" width="14" customWidth="1"/>
  </cols>
  <sheetData>
    <row r="2" spans="2:10">
      <c r="B2" t="s">
        <v>68</v>
      </c>
      <c r="C2" t="s">
        <v>118</v>
      </c>
    </row>
    <row r="3" spans="2:10">
      <c r="B3" t="s">
        <v>69</v>
      </c>
      <c r="C3" t="s">
        <v>119</v>
      </c>
    </row>
    <row r="4" spans="2:10">
      <c r="B4" t="s">
        <v>90</v>
      </c>
      <c r="C4" t="s">
        <v>91</v>
      </c>
    </row>
    <row r="7" spans="2:10">
      <c r="F7" s="20"/>
      <c r="G7" s="20"/>
      <c r="H7" s="20"/>
      <c r="I7" s="20"/>
      <c r="J7" s="20"/>
    </row>
    <row r="8" spans="2:10" ht="41.4">
      <c r="E8" s="21" t="s">
        <v>92</v>
      </c>
      <c r="F8" s="17">
        <f>$D$10*F10/3</f>
        <v>2.9609999999999999</v>
      </c>
      <c r="G8" s="17">
        <f>$D$10*G10/3</f>
        <v>2.9609999999999999</v>
      </c>
      <c r="H8" s="17">
        <f>$D$10*H10/3</f>
        <v>2.9609999999999999</v>
      </c>
    </row>
    <row r="9" spans="2:10">
      <c r="C9" s="20"/>
      <c r="E9" s="22"/>
      <c r="F9" s="22" t="s">
        <v>93</v>
      </c>
      <c r="G9" s="22" t="s">
        <v>94</v>
      </c>
      <c r="H9" s="22" t="s">
        <v>95</v>
      </c>
      <c r="I9" s="24"/>
      <c r="J9" s="24"/>
    </row>
    <row r="10" spans="2:10" ht="41.4">
      <c r="C10" s="22" t="s">
        <v>96</v>
      </c>
      <c r="D10" s="20">
        <f>'PO Attainment'!D10</f>
        <v>2.9609999999999994</v>
      </c>
      <c r="E10" s="22" t="s">
        <v>97</v>
      </c>
      <c r="F10" s="27">
        <v>3</v>
      </c>
      <c r="G10" s="28">
        <v>3</v>
      </c>
      <c r="H10" s="28">
        <v>3</v>
      </c>
      <c r="I10" s="24"/>
      <c r="J10" s="24"/>
    </row>
    <row r="16" spans="2:10" ht="27.6">
      <c r="E16" s="21" t="s">
        <v>98</v>
      </c>
    </row>
    <row r="17" spans="5:8">
      <c r="E17" s="5"/>
      <c r="F17" s="22" t="s">
        <v>93</v>
      </c>
      <c r="G17" s="22" t="s">
        <v>94</v>
      </c>
      <c r="H17" s="22" t="s">
        <v>95</v>
      </c>
    </row>
    <row r="18" spans="5:8">
      <c r="E18" s="16" t="s">
        <v>3</v>
      </c>
      <c r="F18" s="5">
        <v>3</v>
      </c>
      <c r="G18" s="5">
        <v>3</v>
      </c>
      <c r="H18" s="5">
        <v>3</v>
      </c>
    </row>
    <row r="19" spans="5:8">
      <c r="E19" s="16" t="s">
        <v>4</v>
      </c>
      <c r="F19" s="5">
        <v>3</v>
      </c>
      <c r="G19" s="5">
        <v>3</v>
      </c>
      <c r="H19" s="5">
        <v>3</v>
      </c>
    </row>
    <row r="20" spans="5:8">
      <c r="E20" s="16" t="s">
        <v>5</v>
      </c>
      <c r="F20" s="5">
        <v>3</v>
      </c>
      <c r="G20" s="5">
        <v>3</v>
      </c>
      <c r="H20" s="5">
        <v>3</v>
      </c>
    </row>
    <row r="21" spans="5:8">
      <c r="E21" s="16" t="s">
        <v>6</v>
      </c>
      <c r="F21" s="5">
        <v>3</v>
      </c>
      <c r="G21" s="5">
        <v>3</v>
      </c>
      <c r="H21" s="5">
        <v>3</v>
      </c>
    </row>
    <row r="22" spans="5:8">
      <c r="E22" s="16" t="s">
        <v>7</v>
      </c>
      <c r="F22" s="5">
        <v>3</v>
      </c>
      <c r="G22" s="5">
        <v>3</v>
      </c>
      <c r="H22" s="5">
        <v>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D4:E11"/>
  <sheetViews>
    <sheetView workbookViewId="0">
      <selection activeCell="E17" sqref="E17"/>
    </sheetView>
  </sheetViews>
  <sheetFormatPr defaultColWidth="8.5546875" defaultRowHeight="14.4"/>
  <cols>
    <col min="4" max="4" width="20.88671875" customWidth="1"/>
    <col min="5" max="5" width="33.88671875" customWidth="1"/>
    <col min="6" max="6" width="15" customWidth="1"/>
  </cols>
  <sheetData>
    <row r="4" spans="4:5">
      <c r="D4" s="4" t="s">
        <v>99</v>
      </c>
      <c r="E4" s="4" t="s">
        <v>100</v>
      </c>
    </row>
    <row r="5" spans="4:5">
      <c r="D5" s="5" t="s">
        <v>0</v>
      </c>
      <c r="E5" s="5">
        <v>80</v>
      </c>
    </row>
    <row r="6" spans="4:5">
      <c r="D6" s="5" t="s">
        <v>54</v>
      </c>
      <c r="E6" s="5">
        <v>20</v>
      </c>
    </row>
    <row r="8" spans="4:5" ht="43.2">
      <c r="D8" s="29" t="s">
        <v>0</v>
      </c>
      <c r="E8" s="8" t="s">
        <v>101</v>
      </c>
    </row>
    <row r="9" spans="4:5" ht="28.8">
      <c r="D9" s="29" t="s">
        <v>102</v>
      </c>
      <c r="E9" s="8" t="s">
        <v>103</v>
      </c>
    </row>
    <row r="10" spans="4:5" ht="57.6">
      <c r="D10" s="30" t="s">
        <v>104</v>
      </c>
      <c r="E10" s="8" t="s">
        <v>105</v>
      </c>
    </row>
    <row r="11" spans="4:5" ht="72">
      <c r="D11" s="30" t="s">
        <v>106</v>
      </c>
      <c r="E11" s="8" t="s">
        <v>107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LibreOffice/7.3.7.2$Linux_X86_64 LibreOffice_project/30$Build-2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CONTINUOUS</vt:lpstr>
      <vt:lpstr>VIVA</vt:lpstr>
      <vt:lpstr>Attainment</vt:lpstr>
      <vt:lpstr>PO Attainment</vt:lpstr>
      <vt:lpstr>PSO Attainment</vt:lpstr>
      <vt:lpstr>Rubrics</vt:lpstr>
      <vt:lpstr>Attainment!Print_Area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Rajat Kanti Samal</cp:lastModifiedBy>
  <cp:revision>19</cp:revision>
  <dcterms:created xsi:type="dcterms:W3CDTF">2015-06-05T18:17:20Z</dcterms:created>
  <dcterms:modified xsi:type="dcterms:W3CDTF">2024-02-11T07:21:22Z</dcterms:modified>
  <dc:language>en-IN</dc:language>
</cp:coreProperties>
</file>